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290" activeTab="0"/>
  </bookViews>
  <sheets>
    <sheet name="List1" sheetId="1" r:id="rId1"/>
    <sheet name="List2" sheetId="2" r:id="rId2"/>
    <sheet name="List3" sheetId="3" r:id="rId3"/>
  </sheets>
  <definedNames>
    <definedName name="_xlnm.Print_Area" localSheetId="0">'List1'!$A$2:$F$170</definedName>
  </definedNames>
  <calcPr fullCalcOnLoad="1"/>
</workbook>
</file>

<file path=xl/sharedStrings.xml><?xml version="1.0" encoding="utf-8"?>
<sst xmlns="http://schemas.openxmlformats.org/spreadsheetml/2006/main" count="278" uniqueCount="108">
  <si>
    <t xml:space="preserve">   </t>
  </si>
  <si>
    <t>I.</t>
  </si>
  <si>
    <t>OPIS</t>
  </si>
  <si>
    <t>Izvori financiranja:</t>
  </si>
  <si>
    <t>Opći prihodi i primici</t>
  </si>
  <si>
    <t>Donacije</t>
  </si>
  <si>
    <t>Pomoći iz proračuna</t>
  </si>
  <si>
    <t xml:space="preserve">PRORAČUN </t>
  </si>
  <si>
    <t>IZVRŠENO</t>
  </si>
  <si>
    <t>GRADONAČELNICA                                                                                                                                                                 Dragica Ratković</t>
  </si>
  <si>
    <t xml:space="preserve">Opći prihodi i primici </t>
  </si>
  <si>
    <t xml:space="preserve">IZGRADNJA, REKONSTRUKCIJA, MODERNIZACIJA I PROŠIRENJE JAVNE RASVJETE </t>
  </si>
  <si>
    <t xml:space="preserve">PLANIRANO (kn)  </t>
  </si>
  <si>
    <t>INDEKS (%)</t>
  </si>
  <si>
    <t>2) Kapitalna pomoč: sufinanciranje projekata ŽUC-a</t>
  </si>
  <si>
    <t>1) Uređenje nerazvrstanih cesta na području Grada</t>
  </si>
  <si>
    <t>Sufinanciranje projekata koje provodi ŽUC Varaždinske županije na izgradnji infrastrukture uz ceste na području Grada pod njihovom upravom</t>
  </si>
  <si>
    <t>Radovi se odnose na izradu projektne dokumentacije, ishođenje akata za građenje, podmirivenje troškova priključka na infrastrukturu isporučitelju električne energije, stručni nadzor te dobavu i montažu instalacija, objekata i uređaja javne rasvjete.</t>
  </si>
  <si>
    <t>Prihodi za posebne namjene: koncesije</t>
  </si>
  <si>
    <t>Prihodi za posebne namjene: šumski doprinos</t>
  </si>
  <si>
    <t>Prihodi za posebne namjene: komunalni doprinos</t>
  </si>
  <si>
    <t>Prihodi od prodaje imovine</t>
  </si>
  <si>
    <t>RASHODI</t>
  </si>
  <si>
    <t>UKUPNO</t>
  </si>
  <si>
    <t>PRIHODI</t>
  </si>
  <si>
    <t>IZVRŠENO (kn)</t>
  </si>
  <si>
    <t>INDEKS%</t>
  </si>
  <si>
    <t>1. PROGRAM GRAĐENJA KOMUNALNE INFRASTRUKTURE</t>
  </si>
  <si>
    <t>2. PROGRAM GRAĐENJA OBJEKATA DRUŠTVENE I DRUGE INFRASTRUKTURE</t>
  </si>
  <si>
    <t>OBRAZLOŽENJE: Nakon procjenjenih troškova potrebnih za uređenje, rekonstrukciju te energetsku obnovu objekata utvrđeno je da isti zbog povečanja cijena uvelike premašuju planirani iznos te se odustalo od realizacije projekta.</t>
  </si>
  <si>
    <t>TE OBJEKATA DRUŠTVENE I  DRUGE  INFRASTRUKTURE</t>
  </si>
  <si>
    <t xml:space="preserve">UKUPNO ZA PROGRAM GRAĐENJA KOMUNALNE INFRASTRUKTURE,  </t>
  </si>
  <si>
    <t xml:space="preserve">
IZVJEŠĆE O IZVRŠENJU PROGRAMA
GRAĐENJA KOMUNALNE INFRASTRUKTURE, TE OBJEKATA DRUŠTVENE I DRUGE INFRASTRUKTURE GRADA VARAŽDINSKIH TOPLICA ZA 2023. GODINU
</t>
  </si>
  <si>
    <t xml:space="preserve">KAPITALNI PROJEKT  K200301    </t>
  </si>
  <si>
    <r>
      <t xml:space="preserve">Ovaj projekt obuhvaća radove rekonstrukcije postojećih afaltnih prometnih površina kao i asfaltiranje odnosno modernizaciju makadamskog kolnika nerazvrsanih cesta i parkirališta, radove na  izradi sustava površinske odvodnje prometnih površina te izradu pješačkih staza ili nogostupa uz prometnice gdje je to predviđeno projektnom dokumentacijom.                                                                                                                      Na nerazvrstane ceste koje  nisu  evidentirane u katastru ili  nisu upisane na upravitelja u zemljišnim knjigama,  odgovarajuće se primjenjuju članak 123. i 124. Zakona o cestama (NN br. 84/11., 22/13., 54/13., 148/13., 92/14., 110/19., 144/21., 114/22. i 04/23.) </t>
    </r>
    <r>
      <rPr>
        <b/>
        <sz val="8"/>
        <color indexed="8"/>
        <rFont val="Arial"/>
        <family val="2"/>
      </rPr>
      <t>Prije izvođenja radova je potrebno provesti propisan postupak geodetskog snimanja i evidentiranja, a što je uključeno u troškove građenja na dionicama gdje je to potrebno.</t>
    </r>
  </si>
  <si>
    <t>IZGRADNJA I REKONSTRUKCIJA CESTA, ULICA, NOGOSTUPA I PJEŠAČKIH POVRŠINA</t>
  </si>
  <si>
    <r>
      <t>PLANIRANO (</t>
    </r>
    <r>
      <rPr>
        <b/>
        <sz val="8"/>
        <color indexed="8"/>
        <rFont val="Aptos Narrow"/>
        <family val="2"/>
      </rPr>
      <t>€</t>
    </r>
    <r>
      <rPr>
        <b/>
        <sz val="8"/>
        <color indexed="8"/>
        <rFont val="Arial"/>
        <family val="2"/>
      </rPr>
      <t xml:space="preserve">)  </t>
    </r>
  </si>
  <si>
    <r>
      <t>IZVRŠENO (</t>
    </r>
    <r>
      <rPr>
        <b/>
        <sz val="8"/>
        <color indexed="8"/>
        <rFont val="Aptos Narrow"/>
        <family val="2"/>
      </rPr>
      <t>€</t>
    </r>
    <r>
      <rPr>
        <b/>
        <sz val="8"/>
        <color indexed="8"/>
        <rFont val="Arial"/>
        <family val="2"/>
      </rPr>
      <t>)</t>
    </r>
  </si>
  <si>
    <t>Izrada geodetskih elaborata izvedenog stanja za upis u zemljišne knjige</t>
  </si>
  <si>
    <t xml:space="preserve">Izrada troškovnika i nalaza o utjecaju potresa na nerazvrstanim cestama na području Grada </t>
  </si>
  <si>
    <t xml:space="preserve">Usluge nadzora nad provođenjem radova na modernizaciji (asfaltiranju) kolničkog zastora </t>
  </si>
  <si>
    <t xml:space="preserve">Izrada pješačke staze  od betonskih opločnika s granitnim posipom u odvojku Duge ulice do Ulice kralja Tomislava 19 </t>
  </si>
  <si>
    <t xml:space="preserve">Modernizacija kolničkog zastora (asfaltiranje) - NC 2-022 (Jarki) nastavak asfalta od kućnog broja 29. do 31. š=2,7 m, d=170,00 m, uključujući uređenje bankina </t>
  </si>
  <si>
    <r>
      <t>Presvlačenje kolnika novim slojem asfaltnog tepiha na 1.748,92 m</t>
    </r>
    <r>
      <rPr>
        <sz val="9"/>
        <color indexed="8"/>
        <rFont val="Calibri"/>
        <family val="2"/>
      </rPr>
      <t>²</t>
    </r>
    <r>
      <rPr>
        <sz val="9"/>
        <color indexed="8"/>
        <rFont val="Arial"/>
        <family val="2"/>
      </rPr>
      <t xml:space="preserve"> u svrhu sanacije oštećenja od potresa dijela Cvjetne ulice</t>
    </r>
  </si>
  <si>
    <t xml:space="preserve">Modernizacija kolničkog zastora (asfaltiranje) - NC 2-061  (Kapitani 2)  š=2,7 m, d=160,00 m, uključujući uređenje bankina </t>
  </si>
  <si>
    <t>Modernizacija kolničkog zastora (asfaltiranje) - NC 2-007 (Višograd)  š=2,5 m, d=1.500,00 m</t>
  </si>
  <si>
    <t>Modernizacija kolničkog zastora (asfaltiranje) - NC 1-063  (k Bešenićima)  š=2,7 m, d=125,00 m, uključujući uređenje bankina i odvodnog jarka</t>
  </si>
  <si>
    <t xml:space="preserve">Modernizacija kolničkog zastora (asfaltiranje) - NC 1-062  (Sveci)  š=2,7 m, d=150,00 m, uključujući uređenje bankina, bermi i odvodnog jarka </t>
  </si>
  <si>
    <t xml:space="preserve">Modernizacija kolničkog zastora (asfaltiranje) - NC 2-005  (Trtinjak)  š=2,7 m, d=520,00 m, uključujući uređenje bankina i bermi  </t>
  </si>
  <si>
    <t xml:space="preserve">Modernizacija kolničkog zastora (asfaltiranje) - NC 1-099 (kod igrališta)  š=2,7 m, d=90,00 m, uključujući uređenje bankina i bermi  </t>
  </si>
  <si>
    <t>Modernizacija kolničkog zastora (asfaltiranje) - NC 3-020  (Bobek)  š=2,7 m, d=250,00 m, te oblikovanje jedostranog kanala u asfaltu-mulde</t>
  </si>
  <si>
    <t>Konto 32</t>
  </si>
  <si>
    <t>Materjalni rashodi</t>
  </si>
  <si>
    <t>Konto 36</t>
  </si>
  <si>
    <t xml:space="preserve">Pomoći dane u inozemstvo i unutar općeg proračuna </t>
  </si>
  <si>
    <t>Rashodi za nabavu proizvedene dugotrajne imovine</t>
  </si>
  <si>
    <t>Konto 42</t>
  </si>
  <si>
    <r>
      <t>Ukupno Projekt  200301 (</t>
    </r>
    <r>
      <rPr>
        <b/>
        <sz val="11"/>
        <color indexed="8"/>
        <rFont val="Aptos Narrow"/>
        <family val="2"/>
      </rPr>
      <t>€</t>
    </r>
    <r>
      <rPr>
        <b/>
        <sz val="11"/>
        <color indexed="8"/>
        <rFont val="Arial"/>
        <family val="2"/>
      </rPr>
      <t>)</t>
    </r>
  </si>
  <si>
    <t xml:space="preserve">Pomoći: prijenos EU sredstava </t>
  </si>
  <si>
    <t xml:space="preserve">KAPITALNI PROJEKT  K200304  </t>
  </si>
  <si>
    <t>Modernizacija postojeće javne rasvjete u naselju Varaždinske Toplice sukladno projektu izrađenom od strane projektnoh ureda CT ing d.o.o. Modernizacija obuhvaća zamjenu postojećih svjetiljki na bazi natrijeve tehnologije sa LED rasvjetom.</t>
  </si>
  <si>
    <t>Konto 45</t>
  </si>
  <si>
    <t>Rashodi za dodatna ulaganja na nefinancijskoj imovini</t>
  </si>
  <si>
    <r>
      <t>Ukupno Projekt  200304 (</t>
    </r>
    <r>
      <rPr>
        <b/>
        <sz val="11"/>
        <color indexed="8"/>
        <rFont val="Aptos Narrow"/>
        <family val="2"/>
      </rPr>
      <t>€</t>
    </r>
    <r>
      <rPr>
        <b/>
        <sz val="11"/>
        <color indexed="8"/>
        <rFont val="Arial"/>
        <family val="2"/>
      </rPr>
      <t>)</t>
    </r>
  </si>
  <si>
    <t xml:space="preserve">KAPITALNI PROJEKT  K200305    </t>
  </si>
  <si>
    <t>IZGRADNJA DJEČJEG IGRALIŠTA U V. TOPLICAMA (Vrbice)</t>
  </si>
  <si>
    <t xml:space="preserve">Nastavak projekta iz 2022. godine koji obuhvaća  izgradnju košarkaškog igrališta i montažu zaštitne pvc mreže, te dobavu i montažu dječjih igrala i dijelom samo uređenje postojećih igrala, a sve sukladno projektnoj dokumentaciji ureda Galdi d.o.o., a podrazumijeva radove i nadzor izvođenja radova.
</t>
  </si>
  <si>
    <t>Pomoći: prijenos EU sredstava</t>
  </si>
  <si>
    <r>
      <t>Ukupno Projekt  200305 (</t>
    </r>
    <r>
      <rPr>
        <b/>
        <sz val="11"/>
        <color indexed="8"/>
        <rFont val="Aptos Narrow"/>
        <family val="2"/>
      </rPr>
      <t>€</t>
    </r>
    <r>
      <rPr>
        <b/>
        <sz val="11"/>
        <color indexed="8"/>
        <rFont val="Arial"/>
        <family val="2"/>
      </rPr>
      <t>)</t>
    </r>
  </si>
  <si>
    <t xml:space="preserve">KAPITALNI PROJEKT  K200310    </t>
  </si>
  <si>
    <t>UREĐENJE D526 RASKRIŽJA I PRILAZA AUTOBUSNOM KOLODVORU</t>
  </si>
  <si>
    <r>
      <t>Ukupno Projekt  200310 (</t>
    </r>
    <r>
      <rPr>
        <b/>
        <sz val="11"/>
        <color indexed="8"/>
        <rFont val="Aptos Narrow"/>
        <family val="2"/>
      </rPr>
      <t>€</t>
    </r>
    <r>
      <rPr>
        <b/>
        <sz val="11"/>
        <color indexed="8"/>
        <rFont val="Arial"/>
        <family val="2"/>
      </rPr>
      <t>)</t>
    </r>
  </si>
  <si>
    <t>KAPITALNI PROJEKT K200321</t>
  </si>
  <si>
    <r>
      <t>Ukupno Projekt  200321 (</t>
    </r>
    <r>
      <rPr>
        <b/>
        <sz val="11"/>
        <color indexed="8"/>
        <rFont val="Aptos Narrow"/>
        <family val="2"/>
      </rPr>
      <t>€</t>
    </r>
    <r>
      <rPr>
        <b/>
        <sz val="11"/>
        <color indexed="8"/>
        <rFont val="Arial"/>
        <family val="2"/>
      </rPr>
      <t>)</t>
    </r>
  </si>
  <si>
    <t>SANACIJA DRVENOG MOSTA NA RIJECI BEDNJI</t>
  </si>
  <si>
    <t xml:space="preserve">Projektom se planira kompletna rekontrukcija drvenog mosta preko rijeke Bednje  na nerazvrstanoj cesti Lovrentovec, Varaždinske Toplice, a sve sukladno projektno-tehničkoj dokumentaciji Pre-Con d.o.o. Projekt obuhvaća izradu projektne-tehničke dokumentacije,  izvođenje radova i nadzor izvođenja radova. </t>
  </si>
  <si>
    <t xml:space="preserve">KAPITALNI PROJEKT  K200322    </t>
  </si>
  <si>
    <t>OPREMANJE AUTOBUSNIH STAJALIŠTA</t>
  </si>
  <si>
    <t>Projekt obuhvaća nabavu, dopremu i montiranje autobusnih nadstrešnica na Trgu Republike Hrvatske i u Donjoj Poljani kao i troškove pripreme betonskog podesta za postavu nadstrešnice na Trgu republike Hrvatske.</t>
  </si>
  <si>
    <r>
      <t>Ukupno Projekt  200322 (</t>
    </r>
    <r>
      <rPr>
        <b/>
        <sz val="11"/>
        <color indexed="8"/>
        <rFont val="Aptos Narrow"/>
        <family val="2"/>
      </rPr>
      <t>€</t>
    </r>
    <r>
      <rPr>
        <b/>
        <sz val="11"/>
        <color indexed="8"/>
        <rFont val="Arial"/>
        <family val="2"/>
      </rPr>
      <t>)</t>
    </r>
  </si>
  <si>
    <t xml:space="preserve">UKUPNO ZA PROGRAM GRAĐENJA KOMUNALNE INFRASTRUKTURE  </t>
  </si>
  <si>
    <t>ULAGANJE U INFRASTRUKTURU, OBJEKTE I DOMOVE U VLASNIŠTVU GRADA</t>
  </si>
  <si>
    <t xml:space="preserve">KAPITALNI PROJEKT   K202002   </t>
  </si>
  <si>
    <t>Projekt se odnosi na uređenje, rekonstrukciju te energetsku obnovu objakata u vlasništvu Grada. Troškovi obuhvaćaju  i trošak izrade projektne dokumentacije.</t>
  </si>
  <si>
    <t>Društveni dom u Drenovcu, Grešćevini i Tuhovcu.</t>
  </si>
  <si>
    <r>
      <t>Ukupno Projekt  202002 (</t>
    </r>
    <r>
      <rPr>
        <b/>
        <sz val="11"/>
        <color indexed="8"/>
        <rFont val="Aptos Narrow"/>
        <family val="2"/>
      </rPr>
      <t>€</t>
    </r>
    <r>
      <rPr>
        <b/>
        <sz val="11"/>
        <color indexed="8"/>
        <rFont val="Arial"/>
        <family val="2"/>
      </rPr>
      <t>)</t>
    </r>
  </si>
  <si>
    <t>SUSTAV ODVODNJE I PROČIŠĆAVANJA OTPADNIH VODA AGLOMERACIJE V. T.</t>
  </si>
  <si>
    <t xml:space="preserve">Projekt obuhvaća troškove nastale  sufinanciranjem radova na izgradnji kanalizacijskog sustava javne  odvodnje u naselju Varaždinske Toplice, Tuhovec, Lukačecev Toplički, Svibovec i Jalševec Svibovečki prema projektnoj dokumentaciji Eko-Mlaz dm. ZOP OPOV-91/15. Izvođač zajednica ponuditelja: Vodogradnja Varaždin d.d., Koming d.o.o. Koprivnica i Tegra d.o.o. Čakovec a nositelj projekta je pružatelj javne usluge Varkom d.d. </t>
  </si>
  <si>
    <t xml:space="preserve">PLANIRANO (€)  </t>
  </si>
  <si>
    <t>IZVRŠENO (€)</t>
  </si>
  <si>
    <t>Konto 38</t>
  </si>
  <si>
    <t>Ostali rashodi</t>
  </si>
  <si>
    <t xml:space="preserve">KAPITALNI PROJEKT   K202003    </t>
  </si>
  <si>
    <r>
      <t>Ukupno Projekt  202003 (</t>
    </r>
    <r>
      <rPr>
        <b/>
        <sz val="11"/>
        <color indexed="8"/>
        <rFont val="Aptos Narrow"/>
        <family val="2"/>
      </rPr>
      <t>€</t>
    </r>
    <r>
      <rPr>
        <b/>
        <sz val="11"/>
        <color indexed="8"/>
        <rFont val="Arial"/>
        <family val="2"/>
      </rPr>
      <t>)</t>
    </r>
  </si>
  <si>
    <t xml:space="preserve">KAPITALNI PROJEKT   K202004    </t>
  </si>
  <si>
    <t>DJEČJI VRTIĆ U SMART KVARTU</t>
  </si>
  <si>
    <t>U 2023. godini planira se ishoditi kompletna projektno-tehnička dokumentacija na temelju projektnog zadatka, nakon koje u fazama poćinje realizacija projekta. Projekt poćinje 2023. godine i nastavlja se u 2024. i 2025. godini.</t>
  </si>
  <si>
    <r>
      <t>Ukupno Projekt  202004 (</t>
    </r>
    <r>
      <rPr>
        <b/>
        <sz val="11"/>
        <color indexed="8"/>
        <rFont val="Aptos Narrow"/>
        <family val="2"/>
      </rPr>
      <t>€</t>
    </r>
    <r>
      <rPr>
        <b/>
        <sz val="11"/>
        <color indexed="8"/>
        <rFont val="Arial"/>
        <family val="2"/>
      </rPr>
      <t>)</t>
    </r>
  </si>
  <si>
    <t xml:space="preserve">KAPITALNI PROJEKT   K202008    </t>
  </si>
  <si>
    <t>GRAD NA TERMALNOJ VODI AQUAE IASAE</t>
  </si>
  <si>
    <t>Projekt obuhvaća rekonstrukciju Pućke kupelji u inetrpretacijski centar termalne vode, izgradnju lapidarija-prezentacijskog i okupljališnog prostora, rekonstrukciju stepenica sa dopunom dodatnog sadržaja - meteorološkog stupa i staza u Perivoju M.R. Strozzi, rekonstrukciju prališta, izgradnju prezentacijskog centra u sklopu arheološkog nalazišta i obnovu lječilišnog parka sa izradom novih staza. Projekt poćinje 2023. godine i nastavlja se u 2024. i 2025. godini.</t>
  </si>
  <si>
    <t xml:space="preserve">UKUPNO ZA PROGRAM GRAĐENJA OBJEKATA DRUŠTVENE I DRUGE INFRASTRUKTURE  </t>
  </si>
  <si>
    <r>
      <t>Ukupno Projekt  202008 (</t>
    </r>
    <r>
      <rPr>
        <b/>
        <sz val="11"/>
        <color indexed="8"/>
        <rFont val="Aptos Narrow"/>
        <family val="2"/>
      </rPr>
      <t>€</t>
    </r>
    <r>
      <rPr>
        <b/>
        <sz val="11"/>
        <color indexed="8"/>
        <rFont val="Arial"/>
        <family val="2"/>
      </rPr>
      <t>)</t>
    </r>
  </si>
  <si>
    <t xml:space="preserve">Ovo Izvješće o izvršenju Programa gradnje objekata komunalne infrastrukture, te objekata društvene i druge infrastrukture za 2023. godinu  podnosi se Gradskom vijeću, a objavit će se u Službenom vjesniku Varaždinske županije. 
</t>
  </si>
  <si>
    <r>
      <t xml:space="preserve">Program građenja komunalne infrastrukture, te objekata društvene i druge infrastrukture Grada Varaždinskih Toplica za 2023. godinu donijet je dana  19. prosinca 2022. godine, istovremeno s Proračunom Grada Varaždinskih Toplica za 2023. godinu, u skladu s  mjerodavnim zakonskim propisima te je objavljen u "Službenom vjesniku Varaždinske županije", broj 123/22. Program ima dvije izmjene i dopune, a koje su pratile odgovarajuće izmjene i dopune Proračuna Grada Varaždinskih Toplica. I. Izmjene i dopune Programa građenja komunalne infrastrukture, te objekata društvene i druge infrastrukture objavljene su u "Službenom vjesniku Varaždinske županije", broj  66/23. i II. Izmjene i dopune Programa građenja komunalne infrastrukture, te objekata društvene i druge infrastrukture objavljene su u "Službenom vjesniku Varaždinske županije", broj  123/23.  Programom građenja komunalne infrastrukture, te objekata i uređaja društvene i druge infrastrukture na području Grada Varaždinskih Toplica za 2023. godinu planirana je gradnja u ukupnoj vrijednosti od </t>
    </r>
    <r>
      <rPr>
        <b/>
        <sz val="10"/>
        <color indexed="8"/>
        <rFont val="Arial"/>
        <family val="2"/>
      </rPr>
      <t xml:space="preserve">937.809,00 </t>
    </r>
    <r>
      <rPr>
        <b/>
        <sz val="10"/>
        <color indexed="8"/>
        <rFont val="Aptos Narrow"/>
        <family val="2"/>
      </rPr>
      <t>€</t>
    </r>
    <r>
      <rPr>
        <b/>
        <sz val="10"/>
        <color indexed="8"/>
        <rFont val="Arial"/>
        <family val="2"/>
      </rPr>
      <t>.</t>
    </r>
    <r>
      <rPr>
        <sz val="10"/>
        <color indexed="8"/>
        <rFont val="Arial"/>
        <family val="2"/>
      </rPr>
      <t xml:space="preserve"> Program je izvršen u ukupnoj vrijednosti od  </t>
    </r>
    <r>
      <rPr>
        <b/>
        <sz val="10"/>
        <color indexed="8"/>
        <rFont val="Arial"/>
        <family val="2"/>
      </rPr>
      <t xml:space="preserve">878.874,58 </t>
    </r>
    <r>
      <rPr>
        <b/>
        <sz val="10"/>
        <color indexed="8"/>
        <rFont val="Aptos Narrow"/>
        <family val="2"/>
      </rPr>
      <t>€</t>
    </r>
    <r>
      <rPr>
        <sz val="10"/>
        <color indexed="8"/>
        <rFont val="Arial"/>
        <family val="2"/>
      </rPr>
      <t xml:space="preserve"> odnosno </t>
    </r>
    <r>
      <rPr>
        <b/>
        <sz val="10"/>
        <color indexed="8"/>
        <rFont val="Arial"/>
        <family val="2"/>
      </rPr>
      <t xml:space="preserve">93,72% </t>
    </r>
    <r>
      <rPr>
        <sz val="10"/>
        <color indexed="8"/>
        <rFont val="Arial"/>
        <family val="2"/>
      </rPr>
      <t xml:space="preserve">od planiranog, po aktivnostima kako slijedi: </t>
    </r>
  </si>
  <si>
    <t xml:space="preserve">Projekt obuhvaća nastavak troškova nastalih stjecanjem zemljišta, izradom procjembenih elaborata, uknjižbom u zemljišnim knjigama kupljenog zemljišta te izradom projektne dokumentacije kojom se uređuje novo raskršće Cvjetne ulice sa državnom cestom D24, uređenje priključka sa D24 na parcelu budućeg autobusnog kolodvora, te izgradnja rasvjete i nogostupa uz D24. </t>
  </si>
  <si>
    <t>R E P U B L I K A  H R V A T S K A
VARAŽDINSKA ŽUPANIJA
GRAD VARAŽDINSKE TOPLICE
GRADONAČELNICA
KLASA:363-01/24-01/27
URBROJ:2186-26-03-24-1
Varaždinske Toplice, 14. svibnja 2024.</t>
  </si>
  <si>
    <r>
      <t>Na temelju članka 71. stavka 1., Zakona o komunalnom gospodarstvu („Narodne novine“, broj 68/18., 110/18. i 32/20.), članka 31. Statuta Grada Varaždinske Toplice („Službeni vjesnik Varaždinske županije“, broj 10/21.) i članka 26. Poslovnika Gradskog vijeća Grada Varaždinske Toplice („Službeni vjesnik Varaždinske županije“, broj 7/13., 26/13., 4/18., 83/19.,10/21., 71/21., 89/21.- pročišćeni tekst)</t>
    </r>
    <r>
      <rPr>
        <sz val="10"/>
        <color indexed="8"/>
        <rFont val="Arial"/>
        <family val="2"/>
      </rPr>
      <t>, gradonačelnica Grada Varaždinskih Toplica podnosi Gradskom vijeću Grada Varaždinskih Toplica, sljedeće</t>
    </r>
  </si>
</sst>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General"/>
  </numFmts>
  <fonts count="54">
    <font>
      <sz val="10"/>
      <name val="Arial"/>
      <family val="2"/>
    </font>
    <font>
      <sz val="11"/>
      <color indexed="8"/>
      <name val="Calibri"/>
      <family val="2"/>
    </font>
    <font>
      <sz val="10"/>
      <color indexed="8"/>
      <name val="Arial"/>
      <family val="2"/>
    </font>
    <font>
      <b/>
      <sz val="10"/>
      <color indexed="8"/>
      <name val="Arial"/>
      <family val="2"/>
    </font>
    <font>
      <b/>
      <sz val="8"/>
      <color indexed="8"/>
      <name val="Arial"/>
      <family val="2"/>
    </font>
    <font>
      <b/>
      <sz val="11"/>
      <color indexed="8"/>
      <name val="Arial"/>
      <family val="2"/>
    </font>
    <font>
      <sz val="8"/>
      <color indexed="8"/>
      <name val="Arial"/>
      <family val="2"/>
    </font>
    <font>
      <b/>
      <sz val="10"/>
      <name val="Arial"/>
      <family val="2"/>
    </font>
    <font>
      <sz val="8"/>
      <color indexed="8"/>
      <name val="Calibri"/>
      <family val="2"/>
    </font>
    <font>
      <sz val="9"/>
      <color indexed="8"/>
      <name val="Arial"/>
      <family val="2"/>
    </font>
    <font>
      <b/>
      <sz val="9"/>
      <color indexed="8"/>
      <name val="Arial"/>
      <family val="2"/>
    </font>
    <font>
      <sz val="8"/>
      <name val="Arial"/>
      <family val="2"/>
    </font>
    <font>
      <sz val="9"/>
      <name val="Arial"/>
      <family val="2"/>
    </font>
    <font>
      <b/>
      <sz val="10"/>
      <color indexed="8"/>
      <name val="Aptos Narrow"/>
      <family val="2"/>
    </font>
    <font>
      <b/>
      <sz val="8"/>
      <color indexed="8"/>
      <name val="Aptos Narrow"/>
      <family val="2"/>
    </font>
    <font>
      <sz val="9"/>
      <color indexed="8"/>
      <name val="Calibri"/>
      <family val="2"/>
    </font>
    <font>
      <b/>
      <sz val="11"/>
      <color indexed="8"/>
      <name val="Aptos Narrow"/>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sz val="11"/>
      <color rgb="FF0000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000000"/>
      <name val="Arial"/>
      <family val="2"/>
    </font>
    <font>
      <sz val="9"/>
      <color rgb="FF000000"/>
      <name val="Arial"/>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rgb="FFDBEEF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26"/>
        <bgColor indexed="64"/>
      </patternFill>
    </fill>
  </fills>
  <borders count="5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style="thin">
        <color indexed="8"/>
      </left>
      <right style="thin">
        <color indexed="8"/>
      </right>
      <top style="thin">
        <color indexed="8"/>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medium">
        <color indexed="8"/>
      </bottom>
    </border>
    <border>
      <left style="thin"/>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20" borderId="1" applyNumberFormat="0" applyFont="0" applyAlignment="0" applyProtection="0"/>
    <xf numFmtId="0" fontId="35" fillId="21" borderId="0" applyNumberFormat="0" applyBorder="0" applyAlignment="0" applyProtection="0"/>
    <xf numFmtId="170" fontId="36" fillId="22" borderId="0">
      <alignment/>
      <protection/>
    </xf>
    <xf numFmtId="0" fontId="1" fillId="0" borderId="0">
      <alignment/>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7" fillId="29" borderId="2" applyNumberFormat="0" applyAlignment="0" applyProtection="0"/>
    <xf numFmtId="0" fontId="38" fillId="29" borderId="3" applyNumberFormat="0" applyAlignment="0" applyProtection="0"/>
    <xf numFmtId="0" fontId="39" fillId="30" borderId="0" applyNumberFormat="0" applyBorder="0" applyAlignment="0" applyProtection="0"/>
    <xf numFmtId="0" fontId="40" fillId="0" borderId="0" applyNumberForma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1" borderId="0" applyNumberFormat="0" applyBorder="0" applyAlignment="0" applyProtection="0"/>
    <xf numFmtId="9" fontId="0" fillId="0" borderId="0" applyFill="0" applyBorder="0" applyAlignment="0" applyProtection="0"/>
    <xf numFmtId="0" fontId="45" fillId="0" borderId="7" applyNumberFormat="0" applyFill="0" applyAlignment="0" applyProtection="0"/>
    <xf numFmtId="0" fontId="46" fillId="32" borderId="8"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3"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224">
    <xf numFmtId="0" fontId="0" fillId="0" borderId="0" xfId="0" applyAlignment="1">
      <alignment/>
    </xf>
    <xf numFmtId="0" fontId="2" fillId="0" borderId="0" xfId="36" applyFont="1">
      <alignment/>
      <protection/>
    </xf>
    <xf numFmtId="4" fontId="2" fillId="0" borderId="0" xfId="36" applyNumberFormat="1" applyFont="1">
      <alignment/>
      <protection/>
    </xf>
    <xf numFmtId="0" fontId="2" fillId="0" borderId="0" xfId="36" applyFont="1" applyBorder="1">
      <alignment/>
      <protection/>
    </xf>
    <xf numFmtId="0" fontId="2" fillId="0" borderId="0" xfId="36" applyFont="1" applyFill="1" applyBorder="1">
      <alignment/>
      <protection/>
    </xf>
    <xf numFmtId="4" fontId="2" fillId="0" borderId="0" xfId="36" applyNumberFormat="1" applyFont="1" applyBorder="1">
      <alignment/>
      <protection/>
    </xf>
    <xf numFmtId="0" fontId="1" fillId="0" borderId="0" xfId="36">
      <alignment/>
      <protection/>
    </xf>
    <xf numFmtId="0" fontId="2" fillId="0" borderId="0" xfId="36" applyFont="1" applyFill="1">
      <alignment/>
      <protection/>
    </xf>
    <xf numFmtId="4" fontId="6" fillId="34" borderId="10" xfId="36" applyNumberFormat="1" applyFont="1" applyFill="1" applyBorder="1" applyAlignment="1">
      <alignment vertical="top" wrapText="1"/>
      <protection/>
    </xf>
    <xf numFmtId="4" fontId="6" fillId="34" borderId="11" xfId="36" applyNumberFormat="1" applyFont="1" applyFill="1" applyBorder="1" applyAlignment="1">
      <alignment vertical="top" wrapText="1"/>
      <protection/>
    </xf>
    <xf numFmtId="0" fontId="5" fillId="34" borderId="10" xfId="36" applyFont="1" applyFill="1" applyBorder="1" applyAlignment="1">
      <alignment/>
      <protection/>
    </xf>
    <xf numFmtId="0" fontId="5" fillId="35" borderId="10" xfId="36" applyFont="1" applyFill="1" applyBorder="1" applyAlignment="1">
      <alignment/>
      <protection/>
    </xf>
    <xf numFmtId="4" fontId="6" fillId="35" borderId="10" xfId="36" applyNumberFormat="1" applyFont="1" applyFill="1" applyBorder="1" applyAlignment="1">
      <alignment wrapText="1"/>
      <protection/>
    </xf>
    <xf numFmtId="4" fontId="6" fillId="35" borderId="11" xfId="36" applyNumberFormat="1" applyFont="1" applyFill="1" applyBorder="1" applyAlignment="1">
      <alignment wrapText="1"/>
      <protection/>
    </xf>
    <xf numFmtId="4" fontId="6" fillId="35" borderId="12" xfId="36" applyNumberFormat="1" applyFont="1" applyFill="1" applyBorder="1" applyAlignment="1">
      <alignment wrapText="1"/>
      <protection/>
    </xf>
    <xf numFmtId="4" fontId="6" fillId="35" borderId="13" xfId="36" applyNumberFormat="1" applyFont="1" applyFill="1" applyBorder="1" applyAlignment="1">
      <alignment wrapText="1"/>
      <protection/>
    </xf>
    <xf numFmtId="4" fontId="6" fillId="34" borderId="10" xfId="36" applyNumberFormat="1" applyFont="1" applyFill="1" applyBorder="1" applyAlignment="1">
      <alignment wrapText="1"/>
      <protection/>
    </xf>
    <xf numFmtId="4" fontId="6" fillId="34" borderId="11" xfId="36" applyNumberFormat="1" applyFont="1" applyFill="1" applyBorder="1" applyAlignment="1">
      <alignment wrapText="1"/>
      <protection/>
    </xf>
    <xf numFmtId="49" fontId="2" fillId="0" borderId="0" xfId="36" applyNumberFormat="1" applyFont="1" applyBorder="1" applyAlignment="1" applyProtection="1">
      <alignment horizontal="justify" vertical="top" wrapText="1"/>
      <protection locked="0"/>
    </xf>
    <xf numFmtId="0" fontId="4" fillId="0" borderId="14" xfId="36" applyFont="1" applyBorder="1" applyAlignment="1">
      <alignment horizontal="center" vertical="center"/>
      <protection/>
    </xf>
    <xf numFmtId="4" fontId="0" fillId="36" borderId="14" xfId="36" applyNumberFormat="1" applyFont="1" applyFill="1" applyBorder="1" applyAlignment="1">
      <alignment horizontal="center" vertical="center" wrapText="1"/>
      <protection/>
    </xf>
    <xf numFmtId="4" fontId="2" fillId="36" borderId="14" xfId="36" applyNumberFormat="1" applyFont="1" applyFill="1" applyBorder="1" applyAlignment="1">
      <alignment horizontal="center" vertical="center" wrapText="1"/>
      <protection/>
    </xf>
    <xf numFmtId="4" fontId="6" fillId="36" borderId="0" xfId="36" applyNumberFormat="1" applyFont="1" applyFill="1" applyBorder="1" applyAlignment="1">
      <alignment horizontal="center" wrapText="1"/>
      <protection/>
    </xf>
    <xf numFmtId="4" fontId="6" fillId="36" borderId="14" xfId="36" applyNumberFormat="1" applyFont="1" applyFill="1" applyBorder="1" applyAlignment="1">
      <alignment horizontal="center" wrapText="1"/>
      <protection/>
    </xf>
    <xf numFmtId="4" fontId="6" fillId="37" borderId="14" xfId="36" applyNumberFormat="1" applyFont="1" applyFill="1" applyBorder="1" applyAlignment="1">
      <alignment horizontal="center" wrapText="1"/>
      <protection/>
    </xf>
    <xf numFmtId="2" fontId="6" fillId="37" borderId="14" xfId="36" applyNumberFormat="1" applyFont="1" applyFill="1" applyBorder="1" applyAlignment="1">
      <alignment horizontal="center" wrapText="1"/>
      <protection/>
    </xf>
    <xf numFmtId="0" fontId="4" fillId="0" borderId="15" xfId="36" applyFont="1" applyBorder="1" applyAlignment="1">
      <alignment horizontal="center" vertical="center"/>
      <protection/>
    </xf>
    <xf numFmtId="4" fontId="6" fillId="38" borderId="14" xfId="36" applyNumberFormat="1" applyFont="1" applyFill="1" applyBorder="1" applyAlignment="1">
      <alignment horizontal="center" vertical="center"/>
      <protection/>
    </xf>
    <xf numFmtId="4" fontId="6" fillId="0" borderId="14" xfId="36" applyNumberFormat="1" applyFont="1" applyBorder="1" applyAlignment="1">
      <alignment horizontal="center" vertical="center"/>
      <protection/>
    </xf>
    <xf numFmtId="2" fontId="6" fillId="0" borderId="14" xfId="36" applyNumberFormat="1" applyFont="1" applyBorder="1" applyAlignment="1">
      <alignment horizontal="center" vertical="center"/>
      <protection/>
    </xf>
    <xf numFmtId="4" fontId="6" fillId="39" borderId="14" xfId="36" applyNumberFormat="1" applyFont="1" applyFill="1" applyBorder="1" applyAlignment="1">
      <alignment horizontal="center" wrapText="1"/>
      <protection/>
    </xf>
    <xf numFmtId="4" fontId="6" fillId="39" borderId="16" xfId="36" applyNumberFormat="1" applyFont="1" applyFill="1" applyBorder="1" applyAlignment="1">
      <alignment horizontal="center" wrapText="1"/>
      <protection/>
    </xf>
    <xf numFmtId="4" fontId="2" fillId="40" borderId="17" xfId="36" applyNumberFormat="1" applyFont="1" applyFill="1" applyBorder="1" applyAlignment="1">
      <alignment horizontal="center" vertical="center" wrapText="1"/>
      <protection/>
    </xf>
    <xf numFmtId="4" fontId="6" fillId="36" borderId="14" xfId="36" applyNumberFormat="1" applyFont="1" applyFill="1" applyBorder="1" applyAlignment="1">
      <alignment horizontal="center" vertical="center" wrapText="1"/>
      <protection/>
    </xf>
    <xf numFmtId="2" fontId="6" fillId="36" borderId="14" xfId="36" applyNumberFormat="1" applyFont="1" applyFill="1" applyBorder="1" applyAlignment="1">
      <alignment horizontal="center" vertical="center" wrapText="1"/>
      <protection/>
    </xf>
    <xf numFmtId="4" fontId="6" fillId="35" borderId="0" xfId="36" applyNumberFormat="1" applyFont="1" applyFill="1" applyBorder="1" applyAlignment="1">
      <alignment wrapText="1"/>
      <protection/>
    </xf>
    <xf numFmtId="4" fontId="6" fillId="35" borderId="18" xfId="36" applyNumberFormat="1" applyFont="1" applyFill="1" applyBorder="1" applyAlignment="1">
      <alignment wrapText="1"/>
      <protection/>
    </xf>
    <xf numFmtId="4" fontId="6" fillId="37" borderId="14" xfId="36" applyNumberFormat="1" applyFont="1" applyFill="1" applyBorder="1" applyAlignment="1">
      <alignment horizontal="center" vertical="center" wrapText="1"/>
      <protection/>
    </xf>
    <xf numFmtId="2" fontId="6" fillId="37" borderId="14" xfId="36" applyNumberFormat="1" applyFont="1" applyFill="1" applyBorder="1" applyAlignment="1">
      <alignment horizontal="center" vertical="center" wrapText="1"/>
      <protection/>
    </xf>
    <xf numFmtId="4" fontId="6" fillId="40" borderId="14" xfId="36" applyNumberFormat="1" applyFont="1" applyFill="1" applyBorder="1" applyAlignment="1">
      <alignment horizontal="center" wrapText="1"/>
      <protection/>
    </xf>
    <xf numFmtId="0" fontId="6" fillId="40" borderId="0" xfId="36" applyNumberFormat="1" applyFont="1" applyFill="1" applyBorder="1" applyAlignment="1">
      <alignment/>
      <protection/>
    </xf>
    <xf numFmtId="4" fontId="2" fillId="38" borderId="16" xfId="36" applyNumberFormat="1" applyFont="1" applyFill="1" applyBorder="1" applyAlignment="1">
      <alignment horizontal="center" vertical="center" wrapText="1"/>
      <protection/>
    </xf>
    <xf numFmtId="0" fontId="4" fillId="0" borderId="16" xfId="36" applyFont="1" applyBorder="1" applyAlignment="1">
      <alignment horizontal="center" vertical="center"/>
      <protection/>
    </xf>
    <xf numFmtId="0" fontId="6" fillId="36" borderId="14" xfId="36" applyNumberFormat="1" applyFont="1" applyFill="1" applyBorder="1" applyAlignment="1">
      <alignment vertical="center"/>
      <protection/>
    </xf>
    <xf numFmtId="0" fontId="6" fillId="36" borderId="14" xfId="36" applyFont="1" applyFill="1" applyBorder="1" applyAlignment="1">
      <alignment vertical="center"/>
      <protection/>
    </xf>
    <xf numFmtId="0" fontId="6" fillId="36" borderId="19" xfId="36" applyFont="1" applyFill="1" applyBorder="1" applyAlignment="1">
      <alignment vertical="center"/>
      <protection/>
    </xf>
    <xf numFmtId="0" fontId="6" fillId="36" borderId="20" xfId="36" applyFont="1" applyFill="1" applyBorder="1" applyAlignment="1">
      <alignment vertical="center"/>
      <protection/>
    </xf>
    <xf numFmtId="0" fontId="3" fillId="36" borderId="14" xfId="36" applyFont="1" applyFill="1" applyBorder="1" applyAlignment="1">
      <alignment vertical="center"/>
      <protection/>
    </xf>
    <xf numFmtId="2" fontId="6" fillId="36" borderId="0" xfId="36" applyNumberFormat="1" applyFont="1" applyFill="1" applyBorder="1" applyAlignment="1">
      <alignment horizontal="center" wrapText="1"/>
      <protection/>
    </xf>
    <xf numFmtId="4" fontId="6" fillId="34" borderId="0" xfId="36" applyNumberFormat="1" applyFont="1" applyFill="1" applyBorder="1" applyAlignment="1">
      <alignment vertical="top" wrapText="1"/>
      <protection/>
    </xf>
    <xf numFmtId="2" fontId="6" fillId="39" borderId="14" xfId="36" applyNumberFormat="1" applyFont="1" applyFill="1" applyBorder="1" applyAlignment="1">
      <alignment horizontal="center" wrapText="1"/>
      <protection/>
    </xf>
    <xf numFmtId="4" fontId="3" fillId="7" borderId="21" xfId="36" applyNumberFormat="1" applyFont="1" applyFill="1" applyBorder="1" applyAlignment="1">
      <alignment horizontal="center" vertical="center"/>
      <protection/>
    </xf>
    <xf numFmtId="4" fontId="3" fillId="7" borderId="22" xfId="36" applyNumberFormat="1" applyFont="1" applyFill="1" applyBorder="1" applyAlignment="1">
      <alignment horizontal="center" vertical="center"/>
      <protection/>
    </xf>
    <xf numFmtId="4" fontId="6" fillId="34" borderId="18" xfId="36" applyNumberFormat="1" applyFont="1" applyFill="1" applyBorder="1" applyAlignment="1">
      <alignment vertical="top" wrapText="1"/>
      <protection/>
    </xf>
    <xf numFmtId="0" fontId="9" fillId="0" borderId="0" xfId="36" applyFont="1">
      <alignment/>
      <protection/>
    </xf>
    <xf numFmtId="0" fontId="6" fillId="40" borderId="23" xfId="36" applyNumberFormat="1" applyFont="1" applyFill="1" applyBorder="1" applyAlignment="1">
      <alignment/>
      <protection/>
    </xf>
    <xf numFmtId="4" fontId="6" fillId="40" borderId="14" xfId="36" applyNumberFormat="1" applyFont="1" applyFill="1" applyBorder="1" applyAlignment="1">
      <alignment horizontal="center" vertical="center" wrapText="1"/>
      <protection/>
    </xf>
    <xf numFmtId="2" fontId="6" fillId="40" borderId="14" xfId="36" applyNumberFormat="1" applyFont="1" applyFill="1" applyBorder="1" applyAlignment="1">
      <alignment horizontal="center" vertical="center" wrapText="1"/>
      <protection/>
    </xf>
    <xf numFmtId="4" fontId="0" fillId="40" borderId="16" xfId="36" applyNumberFormat="1" applyFont="1" applyFill="1" applyBorder="1" applyAlignment="1">
      <alignment horizontal="center" vertical="center" wrapText="1"/>
      <protection/>
    </xf>
    <xf numFmtId="4" fontId="2" fillId="40" borderId="16" xfId="36" applyNumberFormat="1" applyFont="1" applyFill="1" applyBorder="1" applyAlignment="1">
      <alignment horizontal="center" vertical="center" wrapText="1"/>
      <protection/>
    </xf>
    <xf numFmtId="4" fontId="2" fillId="40" borderId="14" xfId="36" applyNumberFormat="1" applyFont="1" applyFill="1" applyBorder="1" applyAlignment="1">
      <alignment horizontal="center" vertical="center" wrapText="1"/>
      <protection/>
    </xf>
    <xf numFmtId="0" fontId="5" fillId="35" borderId="0" xfId="36" applyFont="1" applyFill="1" applyBorder="1" applyAlignment="1">
      <alignment/>
      <protection/>
    </xf>
    <xf numFmtId="0" fontId="4" fillId="7" borderId="24" xfId="36" applyFont="1" applyFill="1" applyBorder="1" applyAlignment="1">
      <alignment horizontal="center" vertical="center"/>
      <protection/>
    </xf>
    <xf numFmtId="0" fontId="4" fillId="7" borderId="25" xfId="36" applyFont="1" applyFill="1" applyBorder="1" applyAlignment="1">
      <alignment horizontal="center" vertical="center"/>
      <protection/>
    </xf>
    <xf numFmtId="0" fontId="4" fillId="7" borderId="25" xfId="36" applyFont="1" applyFill="1" applyBorder="1" applyAlignment="1">
      <alignment horizontal="right" vertical="center"/>
      <protection/>
    </xf>
    <xf numFmtId="4" fontId="0" fillId="40" borderId="16" xfId="36" applyNumberFormat="1" applyFont="1" applyFill="1" applyBorder="1" applyAlignment="1">
      <alignment horizontal="center" vertical="center" wrapText="1"/>
      <protection/>
    </xf>
    <xf numFmtId="4" fontId="2" fillId="40" borderId="16" xfId="36" applyNumberFormat="1" applyFont="1" applyFill="1" applyBorder="1" applyAlignment="1">
      <alignment horizontal="center" vertical="center" wrapText="1"/>
      <protection/>
    </xf>
    <xf numFmtId="0" fontId="6" fillId="38" borderId="14" xfId="36" applyFont="1" applyFill="1" applyBorder="1" applyAlignment="1">
      <alignment horizontal="left" vertical="center"/>
      <protection/>
    </xf>
    <xf numFmtId="4" fontId="2" fillId="36" borderId="14" xfId="36" applyNumberFormat="1" applyFont="1" applyFill="1" applyBorder="1" applyAlignment="1">
      <alignment horizontal="center" vertical="center" wrapText="1"/>
      <protection/>
    </xf>
    <xf numFmtId="0" fontId="6" fillId="36" borderId="14" xfId="36" applyFont="1" applyFill="1" applyBorder="1" applyAlignment="1">
      <alignment vertical="center"/>
      <protection/>
    </xf>
    <xf numFmtId="0" fontId="2" fillId="0" borderId="0" xfId="36" applyFont="1" applyBorder="1" applyAlignment="1">
      <alignment vertical="center"/>
      <protection/>
    </xf>
    <xf numFmtId="4" fontId="11" fillId="37" borderId="16" xfId="36" applyNumberFormat="1" applyFont="1" applyFill="1" applyBorder="1" applyAlignment="1">
      <alignment horizontal="center" vertical="center" wrapText="1"/>
      <protection/>
    </xf>
    <xf numFmtId="4" fontId="6" fillId="37" borderId="16" xfId="36" applyNumberFormat="1" applyFont="1" applyFill="1" applyBorder="1" applyAlignment="1">
      <alignment horizontal="center" vertical="center" wrapText="1"/>
      <protection/>
    </xf>
    <xf numFmtId="2" fontId="6" fillId="37" borderId="16" xfId="36" applyNumberFormat="1" applyFont="1" applyFill="1" applyBorder="1" applyAlignment="1">
      <alignment horizontal="center" vertical="center" wrapText="1"/>
      <protection/>
    </xf>
    <xf numFmtId="0" fontId="4" fillId="7" borderId="26" xfId="36" applyFont="1" applyFill="1" applyBorder="1" applyAlignment="1">
      <alignment horizontal="center" vertical="center"/>
      <protection/>
    </xf>
    <xf numFmtId="0" fontId="4" fillId="7" borderId="27" xfId="36" applyFont="1" applyFill="1" applyBorder="1" applyAlignment="1">
      <alignment horizontal="center" vertical="center"/>
      <protection/>
    </xf>
    <xf numFmtId="4" fontId="3" fillId="7" borderId="28" xfId="36" applyNumberFormat="1" applyFont="1" applyFill="1" applyBorder="1" applyAlignment="1">
      <alignment horizontal="center" vertical="center"/>
      <protection/>
    </xf>
    <xf numFmtId="2" fontId="3" fillId="7" borderId="29" xfId="36" applyNumberFormat="1" applyFont="1" applyFill="1" applyBorder="1" applyAlignment="1">
      <alignment horizontal="center"/>
      <protection/>
    </xf>
    <xf numFmtId="0" fontId="6" fillId="40" borderId="14" xfId="36" applyFont="1" applyFill="1" applyBorder="1" applyAlignment="1">
      <alignment vertical="center"/>
      <protection/>
    </xf>
    <xf numFmtId="0" fontId="6" fillId="40" borderId="23" xfId="36" applyNumberFormat="1" applyFont="1" applyFill="1" applyBorder="1" applyAlignment="1">
      <alignment vertical="center"/>
      <protection/>
    </xf>
    <xf numFmtId="4" fontId="6" fillId="39" borderId="14" xfId="36" applyNumberFormat="1" applyFont="1" applyFill="1" applyBorder="1" applyAlignment="1">
      <alignment horizontal="center" vertical="center" wrapText="1"/>
      <protection/>
    </xf>
    <xf numFmtId="2" fontId="6" fillId="39" borderId="14" xfId="36" applyNumberFormat="1" applyFont="1" applyFill="1" applyBorder="1" applyAlignment="1">
      <alignment horizontal="center" vertical="center" wrapText="1"/>
      <protection/>
    </xf>
    <xf numFmtId="4" fontId="6" fillId="40" borderId="16" xfId="36" applyNumberFormat="1" applyFont="1" applyFill="1" applyBorder="1" applyAlignment="1">
      <alignment horizontal="center" vertical="center" wrapText="1"/>
      <protection/>
    </xf>
    <xf numFmtId="4" fontId="6" fillId="39" borderId="16" xfId="36" applyNumberFormat="1" applyFont="1" applyFill="1" applyBorder="1" applyAlignment="1">
      <alignment horizontal="center" vertical="center" wrapText="1"/>
      <protection/>
    </xf>
    <xf numFmtId="4" fontId="3" fillId="40" borderId="30" xfId="36" applyNumberFormat="1" applyFont="1" applyFill="1" applyBorder="1" applyAlignment="1">
      <alignment horizontal="center" vertical="center" wrapText="1"/>
      <protection/>
    </xf>
    <xf numFmtId="0" fontId="5" fillId="39" borderId="0" xfId="36" applyFont="1" applyFill="1" applyBorder="1" applyAlignment="1">
      <alignment vertical="center"/>
      <protection/>
    </xf>
    <xf numFmtId="4" fontId="3" fillId="39" borderId="0" xfId="36" applyNumberFormat="1" applyFont="1" applyFill="1" applyBorder="1" applyAlignment="1">
      <alignment horizontal="center" vertical="center" wrapText="1"/>
      <protection/>
    </xf>
    <xf numFmtId="4" fontId="11" fillId="36" borderId="14" xfId="36" applyNumberFormat="1" applyFont="1" applyFill="1" applyBorder="1" applyAlignment="1">
      <alignment horizontal="center" vertical="center" wrapText="1"/>
      <protection/>
    </xf>
    <xf numFmtId="0" fontId="6" fillId="40" borderId="14" xfId="36" applyNumberFormat="1" applyFont="1" applyFill="1" applyBorder="1" applyAlignment="1">
      <alignment vertical="center"/>
      <protection/>
    </xf>
    <xf numFmtId="4" fontId="3" fillId="35" borderId="30" xfId="36" applyNumberFormat="1" applyFont="1" applyFill="1" applyBorder="1" applyAlignment="1">
      <alignment horizontal="center" vertical="center" wrapText="1"/>
      <protection/>
    </xf>
    <xf numFmtId="4" fontId="7" fillId="35" borderId="30" xfId="36" applyNumberFormat="1" applyFont="1" applyFill="1" applyBorder="1" applyAlignment="1">
      <alignment horizontal="center" vertical="center" wrapText="1"/>
      <protection/>
    </xf>
    <xf numFmtId="4" fontId="3" fillId="35" borderId="31" xfId="36" applyNumberFormat="1" applyFont="1" applyFill="1" applyBorder="1" applyAlignment="1">
      <alignment horizontal="center" vertical="center" wrapText="1"/>
      <protection/>
    </xf>
    <xf numFmtId="4" fontId="3" fillId="34" borderId="30" xfId="36" applyNumberFormat="1" applyFont="1" applyFill="1" applyBorder="1" applyAlignment="1">
      <alignment horizontal="center" wrapText="1"/>
      <protection/>
    </xf>
    <xf numFmtId="4" fontId="3" fillId="34" borderId="31" xfId="36" applyNumberFormat="1" applyFont="1" applyFill="1" applyBorder="1" applyAlignment="1">
      <alignment horizontal="center" wrapText="1"/>
      <protection/>
    </xf>
    <xf numFmtId="4" fontId="3" fillId="35" borderId="14" xfId="36" applyNumberFormat="1" applyFont="1" applyFill="1" applyBorder="1" applyAlignment="1">
      <alignment horizontal="center" vertical="center" wrapText="1"/>
      <protection/>
    </xf>
    <xf numFmtId="4" fontId="3" fillId="35" borderId="32" xfId="36" applyNumberFormat="1" applyFont="1" applyFill="1" applyBorder="1" applyAlignment="1">
      <alignment horizontal="center" vertical="center" wrapText="1"/>
      <protection/>
    </xf>
    <xf numFmtId="4" fontId="3" fillId="35" borderId="33" xfId="36" applyNumberFormat="1" applyFont="1" applyFill="1" applyBorder="1" applyAlignment="1">
      <alignment horizontal="center" vertical="center" wrapText="1"/>
      <protection/>
    </xf>
    <xf numFmtId="4" fontId="3" fillId="35" borderId="11" xfId="36" applyNumberFormat="1" applyFont="1" applyFill="1" applyBorder="1" applyAlignment="1">
      <alignment horizontal="center" vertical="center" wrapText="1"/>
      <protection/>
    </xf>
    <xf numFmtId="0" fontId="6" fillId="40" borderId="0" xfId="36" applyNumberFormat="1" applyFont="1" applyFill="1" applyBorder="1" applyAlignment="1">
      <alignment vertical="center"/>
      <protection/>
    </xf>
    <xf numFmtId="0" fontId="8" fillId="40" borderId="0" xfId="36" applyNumberFormat="1" applyFont="1" applyFill="1" applyBorder="1" applyAlignment="1">
      <alignment vertical="center"/>
      <protection/>
    </xf>
    <xf numFmtId="2" fontId="6" fillId="39" borderId="16" xfId="36" applyNumberFormat="1" applyFont="1" applyFill="1" applyBorder="1" applyAlignment="1">
      <alignment horizontal="center" vertical="center" wrapText="1"/>
      <protection/>
    </xf>
    <xf numFmtId="4" fontId="11" fillId="36" borderId="16" xfId="36" applyNumberFormat="1" applyFont="1" applyFill="1" applyBorder="1" applyAlignment="1">
      <alignment horizontal="center" vertical="center" wrapText="1"/>
      <protection/>
    </xf>
    <xf numFmtId="4" fontId="3" fillId="35" borderId="30" xfId="36" applyNumberFormat="1" applyFont="1" applyFill="1" applyBorder="1" applyAlignment="1">
      <alignment horizontal="center" wrapText="1"/>
      <protection/>
    </xf>
    <xf numFmtId="4" fontId="3" fillId="35" borderId="31" xfId="36" applyNumberFormat="1" applyFont="1" applyFill="1" applyBorder="1" applyAlignment="1">
      <alignment horizontal="center" wrapText="1"/>
      <protection/>
    </xf>
    <xf numFmtId="4" fontId="3" fillId="34" borderId="30" xfId="36" applyNumberFormat="1" applyFont="1" applyFill="1" applyBorder="1" applyAlignment="1">
      <alignment horizontal="center" vertical="center" wrapText="1"/>
      <protection/>
    </xf>
    <xf numFmtId="0" fontId="4" fillId="7" borderId="34" xfId="36" applyFont="1" applyFill="1" applyBorder="1" applyAlignment="1">
      <alignment horizontal="center" vertical="center" wrapText="1"/>
      <protection/>
    </xf>
    <xf numFmtId="0" fontId="4" fillId="7" borderId="22" xfId="36" applyFont="1" applyFill="1" applyBorder="1" applyAlignment="1">
      <alignment horizontal="center" vertical="center" wrapText="1"/>
      <protection/>
    </xf>
    <xf numFmtId="0" fontId="4" fillId="7" borderId="32" xfId="36" applyFont="1" applyFill="1" applyBorder="1" applyAlignment="1">
      <alignment horizontal="left" vertical="center" wrapText="1"/>
      <protection/>
    </xf>
    <xf numFmtId="0" fontId="4" fillId="7" borderId="10" xfId="36" applyFont="1" applyFill="1" applyBorder="1" applyAlignment="1">
      <alignment horizontal="left" vertical="center" wrapText="1"/>
      <protection/>
    </xf>
    <xf numFmtId="0" fontId="4" fillId="7" borderId="35" xfId="36" applyFont="1" applyFill="1" applyBorder="1" applyAlignment="1">
      <alignment horizontal="left" vertical="center" wrapText="1"/>
      <protection/>
    </xf>
    <xf numFmtId="0" fontId="4" fillId="7" borderId="12" xfId="36" applyFont="1" applyFill="1" applyBorder="1" applyAlignment="1">
      <alignment horizontal="left" vertical="center" wrapText="1"/>
      <protection/>
    </xf>
    <xf numFmtId="0" fontId="6" fillId="37" borderId="19" xfId="36" applyFont="1" applyFill="1" applyBorder="1" applyAlignment="1">
      <alignment horizontal="left" vertical="center"/>
      <protection/>
    </xf>
    <xf numFmtId="0" fontId="6" fillId="37" borderId="36" xfId="36" applyFont="1" applyFill="1" applyBorder="1" applyAlignment="1">
      <alignment horizontal="left" vertical="center"/>
      <protection/>
    </xf>
    <xf numFmtId="0" fontId="4" fillId="37" borderId="14" xfId="36" applyFont="1" applyFill="1" applyBorder="1" applyAlignment="1">
      <alignment horizontal="left" vertical="center"/>
      <protection/>
    </xf>
    <xf numFmtId="0" fontId="6" fillId="36" borderId="16" xfId="36" applyFont="1" applyFill="1" applyBorder="1" applyAlignment="1">
      <alignment vertical="center"/>
      <protection/>
    </xf>
    <xf numFmtId="0" fontId="6" fillId="37" borderId="28" xfId="36" applyFont="1" applyFill="1" applyBorder="1" applyAlignment="1">
      <alignment horizontal="left" vertical="center"/>
      <protection/>
    </xf>
    <xf numFmtId="0" fontId="5" fillId="34" borderId="37" xfId="36" applyFont="1" applyFill="1" applyBorder="1" applyAlignment="1">
      <alignment vertical="center"/>
      <protection/>
    </xf>
    <xf numFmtId="0" fontId="6" fillId="36" borderId="38" xfId="36" applyFont="1" applyFill="1" applyBorder="1" applyAlignment="1">
      <alignment horizontal="left" vertical="center" wrapText="1"/>
      <protection/>
    </xf>
    <xf numFmtId="0" fontId="6" fillId="36" borderId="39" xfId="36" applyFont="1" applyFill="1" applyBorder="1" applyAlignment="1">
      <alignment horizontal="left" vertical="center" wrapText="1"/>
      <protection/>
    </xf>
    <xf numFmtId="0" fontId="6" fillId="36" borderId="38" xfId="36" applyFont="1" applyFill="1" applyBorder="1" applyAlignment="1">
      <alignment horizontal="left" vertical="center"/>
      <protection/>
    </xf>
    <xf numFmtId="0" fontId="6" fillId="36" borderId="39" xfId="36" applyFont="1" applyFill="1" applyBorder="1" applyAlignment="1">
      <alignment horizontal="left" vertical="center"/>
      <protection/>
    </xf>
    <xf numFmtId="0" fontId="3" fillId="34" borderId="32" xfId="36" applyFont="1" applyFill="1" applyBorder="1" applyAlignment="1">
      <alignment horizontal="left"/>
      <protection/>
    </xf>
    <xf numFmtId="0" fontId="3" fillId="34" borderId="10" xfId="36" applyFont="1" applyFill="1" applyBorder="1" applyAlignment="1">
      <alignment horizontal="left"/>
      <protection/>
    </xf>
    <xf numFmtId="0" fontId="10" fillId="34" borderId="40" xfId="36" applyFont="1" applyFill="1" applyBorder="1" applyAlignment="1">
      <alignment horizontal="left" vertical="center" wrapText="1"/>
      <protection/>
    </xf>
    <xf numFmtId="0" fontId="10" fillId="34" borderId="41" xfId="36" applyFont="1" applyFill="1" applyBorder="1" applyAlignment="1">
      <alignment horizontal="left" vertical="center" wrapText="1"/>
      <protection/>
    </xf>
    <xf numFmtId="0" fontId="10" fillId="34" borderId="42" xfId="36" applyFont="1" applyFill="1" applyBorder="1" applyAlignment="1">
      <alignment horizontal="left" vertical="center" wrapText="1"/>
      <protection/>
    </xf>
    <xf numFmtId="0" fontId="4" fillId="0" borderId="16" xfId="36" applyFont="1" applyBorder="1" applyAlignment="1">
      <alignment horizontal="left" vertical="center"/>
      <protection/>
    </xf>
    <xf numFmtId="0" fontId="9" fillId="40" borderId="14" xfId="36" applyFont="1" applyFill="1" applyBorder="1" applyAlignment="1">
      <alignment horizontal="justify" vertical="center" wrapText="1"/>
      <protection/>
    </xf>
    <xf numFmtId="0" fontId="4" fillId="0" borderId="14" xfId="36" applyFont="1" applyBorder="1" applyAlignment="1">
      <alignment horizontal="left" vertical="center"/>
      <protection/>
    </xf>
    <xf numFmtId="0" fontId="6" fillId="36" borderId="14" xfId="36" applyFont="1" applyFill="1" applyBorder="1" applyAlignment="1">
      <alignment vertical="center" wrapText="1"/>
      <protection/>
    </xf>
    <xf numFmtId="0" fontId="6" fillId="36" borderId="38" xfId="36" applyFont="1" applyFill="1" applyBorder="1" applyAlignment="1">
      <alignment vertical="center"/>
      <protection/>
    </xf>
    <xf numFmtId="0" fontId="6" fillId="36" borderId="39" xfId="36" applyFont="1" applyFill="1" applyBorder="1" applyAlignment="1">
      <alignment vertical="center"/>
      <protection/>
    </xf>
    <xf numFmtId="0" fontId="5" fillId="40" borderId="37" xfId="36" applyFont="1" applyFill="1" applyBorder="1" applyAlignment="1">
      <alignment/>
      <protection/>
    </xf>
    <xf numFmtId="0" fontId="9" fillId="40" borderId="14" xfId="36" applyFont="1" applyFill="1" applyBorder="1" applyAlignment="1">
      <alignment horizontal="justify" vertical="justify" wrapText="1"/>
      <protection/>
    </xf>
    <xf numFmtId="0" fontId="5" fillId="34" borderId="37" xfId="36" applyFont="1" applyFill="1" applyBorder="1" applyAlignment="1">
      <alignment/>
      <protection/>
    </xf>
    <xf numFmtId="0" fontId="6" fillId="40" borderId="38" xfId="36" applyFont="1" applyFill="1" applyBorder="1" applyAlignment="1">
      <alignment horizontal="left" vertical="center" wrapText="1"/>
      <protection/>
    </xf>
    <xf numFmtId="0" fontId="6" fillId="40" borderId="39" xfId="36" applyFont="1" applyFill="1" applyBorder="1" applyAlignment="1">
      <alignment horizontal="left" vertical="center" wrapText="1"/>
      <protection/>
    </xf>
    <xf numFmtId="0" fontId="51" fillId="41" borderId="43" xfId="36" applyFont="1" applyFill="1" applyBorder="1" applyAlignment="1">
      <alignment horizontal="left" vertical="center" wrapText="1"/>
      <protection/>
    </xf>
    <xf numFmtId="0" fontId="5" fillId="41" borderId="44" xfId="36" applyFont="1" applyFill="1" applyBorder="1" applyAlignment="1">
      <alignment horizontal="left" vertical="center" wrapText="1"/>
      <protection/>
    </xf>
    <xf numFmtId="0" fontId="5" fillId="41" borderId="31" xfId="36" applyFont="1" applyFill="1" applyBorder="1" applyAlignment="1">
      <alignment horizontal="left" vertical="center" wrapText="1"/>
      <protection/>
    </xf>
    <xf numFmtId="0" fontId="6" fillId="36" borderId="14" xfId="36" applyFont="1" applyFill="1" applyBorder="1" applyAlignment="1">
      <alignment vertical="center"/>
      <protection/>
    </xf>
    <xf numFmtId="0" fontId="10" fillId="34" borderId="45" xfId="36" applyFont="1" applyFill="1" applyBorder="1" applyAlignment="1">
      <alignment horizontal="left" vertical="center" wrapText="1"/>
      <protection/>
    </xf>
    <xf numFmtId="0" fontId="10" fillId="34" borderId="0" xfId="36" applyFont="1" applyFill="1" applyBorder="1" applyAlignment="1">
      <alignment horizontal="left" vertical="center" wrapText="1"/>
      <protection/>
    </xf>
    <xf numFmtId="0" fontId="52" fillId="8" borderId="46" xfId="36" applyFont="1" applyFill="1" applyBorder="1" applyAlignment="1">
      <alignment horizontal="left" vertical="center" wrapText="1"/>
      <protection/>
    </xf>
    <xf numFmtId="0" fontId="52" fillId="8" borderId="41" xfId="36" applyFont="1" applyFill="1" applyBorder="1" applyAlignment="1">
      <alignment horizontal="left" vertical="center" wrapText="1"/>
      <protection/>
    </xf>
    <xf numFmtId="0" fontId="52" fillId="8" borderId="47" xfId="36" applyFont="1" applyFill="1" applyBorder="1" applyAlignment="1">
      <alignment horizontal="left" vertical="center" wrapText="1"/>
      <protection/>
    </xf>
    <xf numFmtId="4" fontId="2" fillId="40" borderId="16" xfId="36" applyNumberFormat="1" applyFont="1" applyFill="1" applyBorder="1" applyAlignment="1">
      <alignment horizontal="center" vertical="center" wrapText="1"/>
      <protection/>
    </xf>
    <xf numFmtId="4" fontId="2" fillId="40" borderId="15" xfId="36" applyNumberFormat="1" applyFont="1" applyFill="1" applyBorder="1" applyAlignment="1">
      <alignment horizontal="center" vertical="center" wrapText="1"/>
      <protection/>
    </xf>
    <xf numFmtId="0" fontId="6" fillId="38" borderId="14" xfId="36" applyFont="1" applyFill="1" applyBorder="1" applyAlignment="1">
      <alignment horizontal="left" vertical="center"/>
      <protection/>
    </xf>
    <xf numFmtId="0" fontId="6" fillId="37" borderId="20" xfId="36" applyFont="1" applyFill="1" applyBorder="1" applyAlignment="1">
      <alignment horizontal="left" vertical="center"/>
      <protection/>
    </xf>
    <xf numFmtId="0" fontId="4" fillId="37" borderId="38" xfId="36" applyFont="1" applyFill="1" applyBorder="1" applyAlignment="1">
      <alignment horizontal="left" vertical="center"/>
      <protection/>
    </xf>
    <xf numFmtId="0" fontId="4" fillId="37" borderId="48" xfId="36" applyFont="1" applyFill="1" applyBorder="1" applyAlignment="1">
      <alignment horizontal="left" vertical="center"/>
      <protection/>
    </xf>
    <xf numFmtId="0" fontId="4" fillId="37" borderId="39" xfId="36" applyFont="1" applyFill="1" applyBorder="1" applyAlignment="1">
      <alignment horizontal="left" vertical="center"/>
      <protection/>
    </xf>
    <xf numFmtId="0" fontId="3" fillId="35" borderId="32" xfId="36" applyFont="1" applyFill="1" applyBorder="1" applyAlignment="1">
      <alignment horizontal="left" vertical="center"/>
      <protection/>
    </xf>
    <xf numFmtId="0" fontId="3" fillId="35" borderId="10" xfId="36" applyFont="1" applyFill="1" applyBorder="1" applyAlignment="1">
      <alignment horizontal="left" vertical="center"/>
      <protection/>
    </xf>
    <xf numFmtId="0" fontId="3" fillId="35" borderId="11" xfId="36" applyFont="1" applyFill="1" applyBorder="1" applyAlignment="1">
      <alignment horizontal="left" vertical="center"/>
      <protection/>
    </xf>
    <xf numFmtId="0" fontId="3" fillId="35" borderId="45" xfId="36" applyFont="1" applyFill="1" applyBorder="1" applyAlignment="1">
      <alignment horizontal="left" vertical="center"/>
      <protection/>
    </xf>
    <xf numFmtId="0" fontId="3" fillId="35" borderId="0" xfId="36" applyFont="1" applyFill="1" applyBorder="1" applyAlignment="1">
      <alignment horizontal="left" vertical="center"/>
      <protection/>
    </xf>
    <xf numFmtId="0" fontId="6" fillId="37" borderId="14" xfId="36" applyFont="1" applyFill="1" applyBorder="1" applyAlignment="1">
      <alignment horizontal="left" vertical="center"/>
      <protection/>
    </xf>
    <xf numFmtId="0" fontId="6" fillId="37" borderId="19" xfId="36" applyFont="1" applyFill="1" applyBorder="1" applyAlignment="1">
      <alignment horizontal="left"/>
      <protection/>
    </xf>
    <xf numFmtId="0" fontId="6" fillId="37" borderId="36" xfId="36" applyFont="1" applyFill="1" applyBorder="1" applyAlignment="1">
      <alignment horizontal="left"/>
      <protection/>
    </xf>
    <xf numFmtId="0" fontId="6" fillId="37" borderId="20" xfId="36" applyFont="1" applyFill="1" applyBorder="1" applyAlignment="1">
      <alignment horizontal="left"/>
      <protection/>
    </xf>
    <xf numFmtId="0" fontId="52" fillId="42" borderId="14" xfId="36" applyFont="1" applyFill="1" applyBorder="1" applyAlignment="1">
      <alignment horizontal="justify" vertical="justify" wrapText="1"/>
      <protection/>
    </xf>
    <xf numFmtId="0" fontId="9" fillId="36" borderId="14" xfId="36" applyFont="1" applyFill="1" applyBorder="1" applyAlignment="1">
      <alignment horizontal="justify" vertical="justify" wrapText="1"/>
      <protection/>
    </xf>
    <xf numFmtId="0" fontId="5" fillId="35" borderId="43" xfId="36" applyFont="1" applyFill="1" applyBorder="1" applyAlignment="1">
      <alignment vertical="center"/>
      <protection/>
    </xf>
    <xf numFmtId="0" fontId="5" fillId="35" borderId="44" xfId="36" applyFont="1" applyFill="1" applyBorder="1" applyAlignment="1">
      <alignment vertical="center"/>
      <protection/>
    </xf>
    <xf numFmtId="0" fontId="4" fillId="0" borderId="49" xfId="36" applyFont="1" applyBorder="1" applyAlignment="1">
      <alignment horizontal="left" vertical="center"/>
      <protection/>
    </xf>
    <xf numFmtId="0" fontId="4" fillId="0" borderId="15" xfId="36" applyFont="1" applyBorder="1" applyAlignment="1">
      <alignment horizontal="left" vertical="center"/>
      <protection/>
    </xf>
    <xf numFmtId="4" fontId="0" fillId="36" borderId="14" xfId="36" applyNumberFormat="1" applyFont="1" applyFill="1" applyBorder="1" applyAlignment="1">
      <alignment horizontal="center" vertical="center" wrapText="1"/>
      <protection/>
    </xf>
    <xf numFmtId="4" fontId="2" fillId="36" borderId="14" xfId="36" applyNumberFormat="1" applyFont="1" applyFill="1" applyBorder="1" applyAlignment="1">
      <alignment horizontal="center" vertical="center" wrapText="1"/>
      <protection/>
    </xf>
    <xf numFmtId="49" fontId="3" fillId="0" borderId="0" xfId="36" applyNumberFormat="1" applyFont="1" applyBorder="1" applyAlignment="1" applyProtection="1">
      <alignment horizontal="center" vertical="center" wrapText="1"/>
      <protection locked="0"/>
    </xf>
    <xf numFmtId="49" fontId="3" fillId="0" borderId="0" xfId="36" applyNumberFormat="1" applyFont="1" applyBorder="1" applyAlignment="1" applyProtection="1">
      <alignment horizontal="left" vertical="center" wrapText="1"/>
      <protection locked="0"/>
    </xf>
    <xf numFmtId="0" fontId="10" fillId="35" borderId="14" xfId="36" applyFont="1" applyFill="1" applyBorder="1" applyAlignment="1">
      <alignment horizontal="left" vertical="top" wrapText="1"/>
      <protection/>
    </xf>
    <xf numFmtId="0" fontId="3" fillId="35" borderId="14" xfId="36" applyFont="1" applyFill="1" applyBorder="1" applyAlignment="1">
      <alignment horizontal="left" vertical="center"/>
      <protection/>
    </xf>
    <xf numFmtId="49" fontId="51" fillId="43" borderId="14" xfId="35" applyNumberFormat="1" applyFont="1" applyFill="1" applyBorder="1" applyAlignment="1">
      <alignment horizontal="justify" vertical="justify" wrapText="1"/>
      <protection/>
    </xf>
    <xf numFmtId="0" fontId="2" fillId="0" borderId="0" xfId="36" applyFont="1" applyBorder="1" applyAlignment="1">
      <alignment horizontal="center" vertical="top" wrapText="1"/>
      <protection/>
    </xf>
    <xf numFmtId="49" fontId="2" fillId="0" borderId="0" xfId="36" applyNumberFormat="1" applyFont="1" applyBorder="1" applyAlignment="1" applyProtection="1">
      <alignment horizontal="justify" vertical="justify" wrapText="1"/>
      <protection locked="0"/>
    </xf>
    <xf numFmtId="0" fontId="52" fillId="38" borderId="14" xfId="36" applyFont="1" applyFill="1" applyBorder="1" applyAlignment="1">
      <alignment horizontal="justify" vertical="justify" wrapText="1"/>
      <protection/>
    </xf>
    <xf numFmtId="0" fontId="12" fillId="36" borderId="14" xfId="36" applyFont="1" applyFill="1" applyBorder="1" applyAlignment="1">
      <alignment horizontal="justify" vertical="justify" wrapText="1"/>
      <protection/>
    </xf>
    <xf numFmtId="0" fontId="6" fillId="37" borderId="38" xfId="36" applyFont="1" applyFill="1" applyBorder="1" applyAlignment="1">
      <alignment horizontal="left" vertical="center"/>
      <protection/>
    </xf>
    <xf numFmtId="0" fontId="6" fillId="37" borderId="48" xfId="36" applyFont="1" applyFill="1" applyBorder="1" applyAlignment="1">
      <alignment horizontal="left" vertical="center"/>
      <protection/>
    </xf>
    <xf numFmtId="0" fontId="6" fillId="37" borderId="39" xfId="36" applyFont="1" applyFill="1" applyBorder="1" applyAlignment="1">
      <alignment horizontal="left" vertical="center"/>
      <protection/>
    </xf>
    <xf numFmtId="0" fontId="10" fillId="35" borderId="35" xfId="36" applyFont="1" applyFill="1" applyBorder="1" applyAlignment="1">
      <alignment horizontal="left" vertical="center" wrapText="1"/>
      <protection/>
    </xf>
    <xf numFmtId="0" fontId="10" fillId="35" borderId="12" xfId="36" applyFont="1" applyFill="1" applyBorder="1" applyAlignment="1">
      <alignment horizontal="left" vertical="center" wrapText="1"/>
      <protection/>
    </xf>
    <xf numFmtId="0" fontId="10" fillId="35" borderId="13" xfId="36" applyFont="1" applyFill="1" applyBorder="1" applyAlignment="1">
      <alignment horizontal="left" vertical="center" wrapText="1"/>
      <protection/>
    </xf>
    <xf numFmtId="0" fontId="3" fillId="35" borderId="32" xfId="36" applyFont="1" applyFill="1" applyBorder="1" applyAlignment="1">
      <alignment horizontal="left"/>
      <protection/>
    </xf>
    <xf numFmtId="0" fontId="3" fillId="35" borderId="10" xfId="36" applyFont="1" applyFill="1" applyBorder="1" applyAlignment="1">
      <alignment horizontal="left"/>
      <protection/>
    </xf>
    <xf numFmtId="4" fontId="0" fillId="40" borderId="16" xfId="36" applyNumberFormat="1" applyFont="1" applyFill="1" applyBorder="1" applyAlignment="1">
      <alignment horizontal="center" vertical="center" wrapText="1"/>
      <protection/>
    </xf>
    <xf numFmtId="4" fontId="0" fillId="40" borderId="15" xfId="36" applyNumberFormat="1" applyFont="1" applyFill="1" applyBorder="1" applyAlignment="1">
      <alignment horizontal="center" vertical="center" wrapText="1"/>
      <protection/>
    </xf>
    <xf numFmtId="0" fontId="3" fillId="0" borderId="12" xfId="36" applyFont="1" applyBorder="1" applyAlignment="1">
      <alignment horizontal="left" vertical="center"/>
      <protection/>
    </xf>
    <xf numFmtId="0" fontId="5" fillId="34" borderId="50" xfId="36" applyFont="1" applyFill="1" applyBorder="1" applyAlignment="1">
      <alignment horizontal="left"/>
      <protection/>
    </xf>
    <xf numFmtId="0" fontId="5" fillId="34" borderId="51" xfId="36" applyFont="1" applyFill="1" applyBorder="1" applyAlignment="1">
      <alignment horizontal="left"/>
      <protection/>
    </xf>
    <xf numFmtId="0" fontId="5" fillId="34" borderId="52" xfId="36" applyFont="1" applyFill="1" applyBorder="1" applyAlignment="1">
      <alignment horizontal="left"/>
      <protection/>
    </xf>
    <xf numFmtId="0" fontId="5" fillId="35" borderId="32" xfId="36" applyFont="1" applyFill="1" applyBorder="1" applyAlignment="1">
      <alignment/>
      <protection/>
    </xf>
    <xf numFmtId="0" fontId="5" fillId="35" borderId="10" xfId="36" applyFont="1" applyFill="1" applyBorder="1" applyAlignment="1">
      <alignment/>
      <protection/>
    </xf>
    <xf numFmtId="0" fontId="10" fillId="34" borderId="35" xfId="36" applyFont="1" applyFill="1" applyBorder="1" applyAlignment="1">
      <alignment horizontal="left" vertical="center" wrapText="1"/>
      <protection/>
    </xf>
    <xf numFmtId="0" fontId="10" fillId="34" borderId="12" xfId="36" applyFont="1" applyFill="1" applyBorder="1" applyAlignment="1">
      <alignment horizontal="left" vertical="center" wrapText="1"/>
      <protection/>
    </xf>
    <xf numFmtId="0" fontId="10" fillId="34" borderId="13" xfId="36" applyFont="1" applyFill="1" applyBorder="1" applyAlignment="1">
      <alignment horizontal="left" vertical="center" wrapText="1"/>
      <protection/>
    </xf>
    <xf numFmtId="0" fontId="4" fillId="37" borderId="38" xfId="36" applyFont="1" applyFill="1" applyBorder="1" applyAlignment="1">
      <alignment horizontal="left"/>
      <protection/>
    </xf>
    <xf numFmtId="0" fontId="4" fillId="37" borderId="48" xfId="36" applyFont="1" applyFill="1" applyBorder="1" applyAlignment="1">
      <alignment horizontal="left"/>
      <protection/>
    </xf>
    <xf numFmtId="0" fontId="4" fillId="37" borderId="39" xfId="36" applyFont="1" applyFill="1" applyBorder="1" applyAlignment="1">
      <alignment horizontal="left"/>
      <protection/>
    </xf>
    <xf numFmtId="0" fontId="5" fillId="35" borderId="43" xfId="36" applyFont="1" applyFill="1" applyBorder="1" applyAlignment="1">
      <alignment/>
      <protection/>
    </xf>
    <xf numFmtId="0" fontId="5" fillId="35" borderId="44" xfId="36" applyFont="1" applyFill="1" applyBorder="1" applyAlignment="1">
      <alignment/>
      <protection/>
    </xf>
    <xf numFmtId="0" fontId="5" fillId="35" borderId="31" xfId="36" applyFont="1" applyFill="1" applyBorder="1" applyAlignment="1">
      <alignment/>
      <protection/>
    </xf>
    <xf numFmtId="0" fontId="2" fillId="0" borderId="0" xfId="36" applyFont="1" applyFill="1" applyBorder="1" applyAlignment="1">
      <alignment horizontal="center" vertical="top" wrapText="1"/>
      <protection/>
    </xf>
    <xf numFmtId="0" fontId="6" fillId="40" borderId="14" xfId="36" applyFont="1" applyFill="1" applyBorder="1" applyAlignment="1">
      <alignment vertical="center"/>
      <protection/>
    </xf>
    <xf numFmtId="0" fontId="5" fillId="34" borderId="43" xfId="36" applyFont="1" applyFill="1" applyBorder="1" applyAlignment="1">
      <alignment/>
      <protection/>
    </xf>
    <xf numFmtId="0" fontId="5" fillId="34" borderId="44" xfId="36" applyFont="1" applyFill="1" applyBorder="1" applyAlignment="1">
      <alignment/>
      <protection/>
    </xf>
    <xf numFmtId="0" fontId="3" fillId="34" borderId="53" xfId="36" applyFont="1" applyFill="1" applyBorder="1" applyAlignment="1">
      <alignment horizontal="left" vertical="center" wrapText="1"/>
      <protection/>
    </xf>
    <xf numFmtId="0" fontId="3" fillId="34" borderId="26" xfId="36" applyFont="1" applyFill="1" applyBorder="1" applyAlignment="1">
      <alignment horizontal="left" vertical="center" wrapText="1"/>
      <protection/>
    </xf>
    <xf numFmtId="0" fontId="10" fillId="35" borderId="54" xfId="36" applyFont="1" applyFill="1" applyBorder="1" applyAlignment="1">
      <alignment horizontal="left" vertical="top" wrapText="1"/>
      <protection/>
    </xf>
    <xf numFmtId="0" fontId="10" fillId="35" borderId="28" xfId="36" applyFont="1" applyFill="1" applyBorder="1" applyAlignment="1">
      <alignment horizontal="left" vertical="top" wrapText="1"/>
      <protection/>
    </xf>
    <xf numFmtId="4" fontId="6" fillId="34" borderId="10" xfId="36" applyNumberFormat="1" applyFont="1" applyFill="1" applyBorder="1" applyAlignment="1">
      <alignment horizontal="justify" vertical="justify" wrapText="1"/>
      <protection/>
    </xf>
    <xf numFmtId="4" fontId="6" fillId="34" borderId="11" xfId="36" applyNumberFormat="1" applyFont="1" applyFill="1" applyBorder="1" applyAlignment="1">
      <alignment horizontal="justify" vertical="justify" wrapText="1"/>
      <protection/>
    </xf>
    <xf numFmtId="4" fontId="6" fillId="34" borderId="12" xfId="36" applyNumberFormat="1" applyFont="1" applyFill="1" applyBorder="1" applyAlignment="1">
      <alignment horizontal="justify" vertical="justify" wrapText="1"/>
      <protection/>
    </xf>
    <xf numFmtId="4" fontId="6" fillId="34" borderId="13" xfId="36" applyNumberFormat="1" applyFont="1" applyFill="1" applyBorder="1" applyAlignment="1">
      <alignment horizontal="justify" vertical="justify" wrapText="1"/>
      <protection/>
    </xf>
    <xf numFmtId="49" fontId="2" fillId="0" borderId="0" xfId="36" applyNumberFormat="1" applyFont="1" applyBorder="1" applyAlignment="1" applyProtection="1">
      <alignment wrapText="1"/>
      <protection locked="0"/>
    </xf>
    <xf numFmtId="49" fontId="0" fillId="0" borderId="0" xfId="36" applyNumberFormat="1" applyFont="1" applyBorder="1" applyAlignment="1" applyProtection="1">
      <alignment horizontal="justify" wrapText="1"/>
      <protection locked="0"/>
    </xf>
    <xf numFmtId="49" fontId="2" fillId="0" borderId="0" xfId="36" applyNumberFormat="1" applyFont="1" applyBorder="1" applyAlignment="1" applyProtection="1">
      <alignment horizontal="justify" vertical="top" wrapText="1"/>
      <protection locked="0"/>
    </xf>
    <xf numFmtId="0" fontId="6" fillId="36" borderId="14" xfId="36" applyFont="1" applyFill="1" applyBorder="1" applyAlignment="1">
      <alignment horizontal="left" vertical="center"/>
      <protection/>
    </xf>
    <xf numFmtId="0" fontId="7" fillId="44" borderId="14" xfId="36" applyFont="1" applyFill="1" applyBorder="1" applyAlignment="1">
      <alignment horizontal="left" vertical="center" wrapText="1"/>
      <protection/>
    </xf>
    <xf numFmtId="0" fontId="53" fillId="38" borderId="14" xfId="36" applyFont="1" applyFill="1" applyBorder="1" applyAlignment="1">
      <alignment horizontal="justify" vertical="justify" wrapText="1"/>
      <protection/>
    </xf>
    <xf numFmtId="0" fontId="6" fillId="36" borderId="14" xfId="36" applyFont="1" applyFill="1" applyBorder="1" applyAlignment="1">
      <alignment horizontal="left" vertical="center" wrapText="1"/>
      <protection/>
    </xf>
    <xf numFmtId="0" fontId="5" fillId="35" borderId="14" xfId="36" applyFont="1" applyFill="1" applyBorder="1" applyAlignment="1">
      <alignment vertical="center"/>
      <protection/>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20% - Accent5" xfId="35"/>
    <cellStyle name="Excel Built-in Normal"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Percent" xfId="52"/>
    <cellStyle name="Povezana ćelija"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CCFFFF"/>
      <rgbColor rgb="00660066"/>
      <rgbColor rgb="00FF8080"/>
      <rgbColor rgb="000066CC"/>
      <rgbColor rgb="00B7DEE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xdr:row>
      <xdr:rowOff>28575</xdr:rowOff>
    </xdr:from>
    <xdr:to>
      <xdr:col>1</xdr:col>
      <xdr:colOff>485775</xdr:colOff>
      <xdr:row>4</xdr:row>
      <xdr:rowOff>9525</xdr:rowOff>
    </xdr:to>
    <xdr:pic>
      <xdr:nvPicPr>
        <xdr:cNvPr id="1" name="Slika 4"/>
        <xdr:cNvPicPr preferRelativeResize="1">
          <a:picLocks noChangeAspect="1"/>
        </xdr:cNvPicPr>
      </xdr:nvPicPr>
      <xdr:blipFill>
        <a:blip r:embed="rId1"/>
        <a:stretch>
          <a:fillRect/>
        </a:stretch>
      </xdr:blipFill>
      <xdr:spPr>
        <a:xfrm>
          <a:off x="723900" y="190500"/>
          <a:ext cx="60960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172"/>
  <sheetViews>
    <sheetView tabSelected="1" zoomScale="205" zoomScaleNormal="205" zoomScalePageLayoutView="0" workbookViewId="0" topLeftCell="A19">
      <selection activeCell="A2" sqref="A2:F170"/>
    </sheetView>
  </sheetViews>
  <sheetFormatPr defaultColWidth="9.140625" defaultRowHeight="12.75"/>
  <cols>
    <col min="1" max="1" width="12.7109375" style="1" customWidth="1"/>
    <col min="2" max="2" width="25.57421875" style="1" customWidth="1"/>
    <col min="3" max="3" width="18.57421875" style="1" customWidth="1"/>
    <col min="4" max="4" width="14.140625" style="1" customWidth="1"/>
    <col min="5" max="5" width="12.140625" style="2" customWidth="1"/>
    <col min="6" max="7" width="9.140625" style="1" customWidth="1"/>
    <col min="8" max="8" width="13.00390625" style="1" customWidth="1"/>
    <col min="9" max="16384" width="9.140625" style="1" customWidth="1"/>
  </cols>
  <sheetData>
    <row r="4" ht="24.75" customHeight="1">
      <c r="A4" s="1" t="s">
        <v>0</v>
      </c>
    </row>
    <row r="5" spans="1:6" ht="97.5" customHeight="1">
      <c r="A5" s="216" t="s">
        <v>106</v>
      </c>
      <c r="B5" s="216"/>
      <c r="C5" s="216"/>
      <c r="D5" s="216"/>
      <c r="E5" s="216"/>
      <c r="F5" s="216"/>
    </row>
    <row r="6" spans="1:6" ht="78.75" customHeight="1">
      <c r="A6" s="217" t="s">
        <v>107</v>
      </c>
      <c r="B6" s="217"/>
      <c r="C6" s="217"/>
      <c r="D6" s="217"/>
      <c r="E6" s="217"/>
      <c r="F6" s="217"/>
    </row>
    <row r="7" spans="1:6" ht="80.25" customHeight="1">
      <c r="A7" s="170" t="s">
        <v>32</v>
      </c>
      <c r="B7" s="170"/>
      <c r="C7" s="170"/>
      <c r="D7" s="170"/>
      <c r="E7" s="170"/>
      <c r="F7" s="170"/>
    </row>
    <row r="8" spans="1:6" ht="16.5" customHeight="1">
      <c r="A8" s="170" t="s">
        <v>1</v>
      </c>
      <c r="B8" s="170"/>
      <c r="C8" s="170"/>
      <c r="D8" s="170"/>
      <c r="E8" s="170"/>
      <c r="F8" s="170"/>
    </row>
    <row r="9" spans="1:6" ht="16.5" customHeight="1">
      <c r="A9" s="170"/>
      <c r="B9" s="170"/>
      <c r="C9" s="170"/>
      <c r="D9" s="170"/>
      <c r="E9" s="170"/>
      <c r="F9" s="170"/>
    </row>
    <row r="10" spans="1:6" ht="156.75" customHeight="1">
      <c r="A10" s="218" t="s">
        <v>104</v>
      </c>
      <c r="B10" s="218"/>
      <c r="C10" s="218"/>
      <c r="D10" s="218"/>
      <c r="E10" s="218"/>
      <c r="F10" s="218"/>
    </row>
    <row r="11" spans="1:6" ht="27.75" customHeight="1">
      <c r="A11" s="18"/>
      <c r="B11" s="18"/>
      <c r="C11" s="18"/>
      <c r="D11" s="18"/>
      <c r="E11" s="18"/>
      <c r="F11" s="18"/>
    </row>
    <row r="12" spans="1:6" ht="21" customHeight="1">
      <c r="A12" s="171" t="s">
        <v>27</v>
      </c>
      <c r="B12" s="171"/>
      <c r="C12" s="171"/>
      <c r="D12" s="171"/>
      <c r="E12" s="171"/>
      <c r="F12" s="171"/>
    </row>
    <row r="13" spans="1:6" s="3" customFormat="1" ht="16.5" customHeight="1">
      <c r="A13" s="173" t="s">
        <v>33</v>
      </c>
      <c r="B13" s="173"/>
      <c r="C13" s="174" t="s">
        <v>34</v>
      </c>
      <c r="D13" s="174"/>
      <c r="E13" s="174"/>
      <c r="F13" s="174"/>
    </row>
    <row r="14" spans="1:6" s="3" customFormat="1" ht="110.25" customHeight="1">
      <c r="A14" s="172" t="s">
        <v>35</v>
      </c>
      <c r="B14" s="172"/>
      <c r="C14" s="174"/>
      <c r="D14" s="174"/>
      <c r="E14" s="174"/>
      <c r="F14" s="174"/>
    </row>
    <row r="15" spans="1:6" s="3" customFormat="1" ht="16.5" customHeight="1">
      <c r="A15" s="128" t="s">
        <v>2</v>
      </c>
      <c r="B15" s="128"/>
      <c r="C15" s="128"/>
      <c r="D15" s="19" t="s">
        <v>36</v>
      </c>
      <c r="E15" s="19" t="s">
        <v>37</v>
      </c>
      <c r="F15" s="19" t="s">
        <v>13</v>
      </c>
    </row>
    <row r="16" spans="1:6" s="3" customFormat="1" ht="15" customHeight="1">
      <c r="A16" s="220" t="s">
        <v>15</v>
      </c>
      <c r="B16" s="220"/>
      <c r="C16" s="220"/>
      <c r="D16" s="220"/>
      <c r="E16" s="220"/>
      <c r="F16" s="220"/>
    </row>
    <row r="17" spans="1:8" s="3" customFormat="1" ht="14.25" customHeight="1">
      <c r="A17" s="162" t="s">
        <v>38</v>
      </c>
      <c r="B17" s="162"/>
      <c r="C17" s="162"/>
      <c r="D17" s="168">
        <v>395768</v>
      </c>
      <c r="E17" s="169">
        <v>360391.76</v>
      </c>
      <c r="F17" s="169">
        <f>E17/D17*100</f>
        <v>91.06136928705708</v>
      </c>
      <c r="H17" s="5"/>
    </row>
    <row r="18" spans="1:8" s="3" customFormat="1" ht="25.5" customHeight="1">
      <c r="A18" s="162" t="s">
        <v>39</v>
      </c>
      <c r="B18" s="162"/>
      <c r="C18" s="162"/>
      <c r="D18" s="168"/>
      <c r="E18" s="169"/>
      <c r="F18" s="169"/>
      <c r="H18" s="5"/>
    </row>
    <row r="19" spans="1:8" s="3" customFormat="1" ht="22.5" customHeight="1">
      <c r="A19" s="162" t="s">
        <v>40</v>
      </c>
      <c r="B19" s="162"/>
      <c r="C19" s="162"/>
      <c r="D19" s="168"/>
      <c r="E19" s="169"/>
      <c r="F19" s="169"/>
      <c r="H19" s="5"/>
    </row>
    <row r="20" spans="1:8" s="3" customFormat="1" ht="24" customHeight="1">
      <c r="A20" s="163" t="s">
        <v>41</v>
      </c>
      <c r="B20" s="163"/>
      <c r="C20" s="163"/>
      <c r="D20" s="168"/>
      <c r="E20" s="169"/>
      <c r="F20" s="169"/>
      <c r="H20" s="5"/>
    </row>
    <row r="21" spans="1:8" s="3" customFormat="1" ht="36" customHeight="1">
      <c r="A21" s="177" t="s">
        <v>42</v>
      </c>
      <c r="B21" s="177"/>
      <c r="C21" s="177"/>
      <c r="D21" s="168"/>
      <c r="E21" s="169"/>
      <c r="F21" s="169"/>
      <c r="H21" s="5"/>
    </row>
    <row r="22" spans="1:8" s="3" customFormat="1" ht="25.5" customHeight="1">
      <c r="A22" s="177" t="s">
        <v>43</v>
      </c>
      <c r="B22" s="177"/>
      <c r="C22" s="177"/>
      <c r="D22" s="168"/>
      <c r="E22" s="169"/>
      <c r="F22" s="169"/>
      <c r="H22" s="5"/>
    </row>
    <row r="23" spans="1:8" s="3" customFormat="1" ht="27.75" customHeight="1">
      <c r="A23" s="163" t="s">
        <v>44</v>
      </c>
      <c r="B23" s="163"/>
      <c r="C23" s="163"/>
      <c r="D23" s="168"/>
      <c r="E23" s="169"/>
      <c r="F23" s="169"/>
      <c r="H23" s="5"/>
    </row>
    <row r="24" spans="1:8" s="3" customFormat="1" ht="27.75" customHeight="1">
      <c r="A24" s="163" t="s">
        <v>45</v>
      </c>
      <c r="B24" s="163"/>
      <c r="C24" s="163"/>
      <c r="D24" s="168"/>
      <c r="E24" s="169"/>
      <c r="F24" s="169"/>
      <c r="H24" s="5"/>
    </row>
    <row r="25" spans="1:8" s="3" customFormat="1" ht="38.25" customHeight="1">
      <c r="A25" s="221" t="s">
        <v>46</v>
      </c>
      <c r="B25" s="221"/>
      <c r="C25" s="221"/>
      <c r="D25" s="168"/>
      <c r="E25" s="169"/>
      <c r="F25" s="169"/>
      <c r="H25" s="5"/>
    </row>
    <row r="26" spans="1:8" s="3" customFormat="1" ht="39" customHeight="1">
      <c r="A26" s="221" t="s">
        <v>47</v>
      </c>
      <c r="B26" s="221"/>
      <c r="C26" s="221"/>
      <c r="D26" s="168"/>
      <c r="E26" s="169"/>
      <c r="F26" s="169"/>
      <c r="H26" s="5"/>
    </row>
    <row r="27" spans="1:8" s="3" customFormat="1" ht="27.75" customHeight="1">
      <c r="A27" s="221" t="s">
        <v>48</v>
      </c>
      <c r="B27" s="221"/>
      <c r="C27" s="221"/>
      <c r="D27" s="168"/>
      <c r="E27" s="169"/>
      <c r="F27" s="169"/>
      <c r="H27" s="5"/>
    </row>
    <row r="28" spans="1:8" s="3" customFormat="1" ht="37.5" customHeight="1">
      <c r="A28" s="221" t="s">
        <v>49</v>
      </c>
      <c r="B28" s="221"/>
      <c r="C28" s="221"/>
      <c r="D28" s="168"/>
      <c r="E28" s="169"/>
      <c r="F28" s="169"/>
      <c r="H28" s="5"/>
    </row>
    <row r="29" spans="1:8" s="3" customFormat="1" ht="40.5" customHeight="1">
      <c r="A29" s="221" t="s">
        <v>50</v>
      </c>
      <c r="B29" s="221"/>
      <c r="C29" s="221"/>
      <c r="D29" s="168"/>
      <c r="E29" s="169"/>
      <c r="F29" s="169"/>
      <c r="H29" s="5"/>
    </row>
    <row r="30" spans="1:6" s="3" customFormat="1" ht="15" customHeight="1">
      <c r="A30" s="220" t="s">
        <v>14</v>
      </c>
      <c r="B30" s="220"/>
      <c r="C30" s="220"/>
      <c r="D30" s="168"/>
      <c r="E30" s="169"/>
      <c r="F30" s="169"/>
    </row>
    <row r="31" spans="1:8" s="3" customFormat="1" ht="36.75" customHeight="1">
      <c r="A31" s="163" t="s">
        <v>16</v>
      </c>
      <c r="B31" s="163"/>
      <c r="C31" s="163"/>
      <c r="D31" s="168"/>
      <c r="E31" s="169"/>
      <c r="F31" s="169"/>
      <c r="H31" s="5"/>
    </row>
    <row r="32" spans="1:8" s="3" customFormat="1" ht="16.5" customHeight="1">
      <c r="A32" s="128" t="s">
        <v>22</v>
      </c>
      <c r="B32" s="128"/>
      <c r="C32" s="128"/>
      <c r="D32" s="19" t="s">
        <v>36</v>
      </c>
      <c r="E32" s="19" t="s">
        <v>37</v>
      </c>
      <c r="F32" s="19" t="s">
        <v>13</v>
      </c>
      <c r="H32" s="5"/>
    </row>
    <row r="33" spans="1:6" s="3" customFormat="1" ht="14.25" customHeight="1">
      <c r="A33" s="69" t="s">
        <v>51</v>
      </c>
      <c r="B33" s="129" t="s">
        <v>52</v>
      </c>
      <c r="C33" s="129"/>
      <c r="D33" s="33">
        <v>1000</v>
      </c>
      <c r="E33" s="33">
        <v>265.45</v>
      </c>
      <c r="F33" s="34">
        <f aca="true" t="shared" si="0" ref="F33:F44">E33/D33*100</f>
        <v>26.544999999999995</v>
      </c>
    </row>
    <row r="34" spans="1:6" s="3" customFormat="1" ht="14.25" customHeight="1">
      <c r="A34" s="69" t="s">
        <v>53</v>
      </c>
      <c r="B34" s="129" t="s">
        <v>54</v>
      </c>
      <c r="C34" s="129"/>
      <c r="D34" s="33">
        <v>26000</v>
      </c>
      <c r="E34" s="33">
        <v>8851.67</v>
      </c>
      <c r="F34" s="34">
        <f t="shared" si="0"/>
        <v>34.04488461538461</v>
      </c>
    </row>
    <row r="35" spans="1:6" s="3" customFormat="1" ht="14.25" customHeight="1">
      <c r="A35" s="69" t="s">
        <v>56</v>
      </c>
      <c r="B35" s="117" t="s">
        <v>55</v>
      </c>
      <c r="C35" s="118"/>
      <c r="D35" s="33">
        <v>368768</v>
      </c>
      <c r="E35" s="33">
        <v>351274.64</v>
      </c>
      <c r="F35" s="34">
        <f t="shared" si="0"/>
        <v>95.25626952447067</v>
      </c>
    </row>
    <row r="36" spans="1:6" s="3" customFormat="1" ht="13.5" customHeight="1">
      <c r="A36" s="179" t="s">
        <v>23</v>
      </c>
      <c r="B36" s="180"/>
      <c r="C36" s="181"/>
      <c r="D36" s="37">
        <f>SUM(D33:D35)</f>
        <v>395768</v>
      </c>
      <c r="E36" s="37">
        <f>SUM(E33:E35)</f>
        <v>360391.76</v>
      </c>
      <c r="F36" s="38">
        <f>E36/D36*100</f>
        <v>91.06136928705708</v>
      </c>
    </row>
    <row r="37" spans="1:6" s="3" customFormat="1" ht="13.5" customHeight="1">
      <c r="A37" s="150" t="s">
        <v>24</v>
      </c>
      <c r="B37" s="151"/>
      <c r="C37" s="152"/>
      <c r="D37" s="19" t="s">
        <v>36</v>
      </c>
      <c r="E37" s="19" t="s">
        <v>37</v>
      </c>
      <c r="F37" s="19" t="s">
        <v>13</v>
      </c>
    </row>
    <row r="38" spans="1:8" s="3" customFormat="1" ht="14.25" customHeight="1">
      <c r="A38" s="43" t="s">
        <v>3</v>
      </c>
      <c r="B38" s="140" t="s">
        <v>10</v>
      </c>
      <c r="C38" s="140"/>
      <c r="D38" s="87">
        <v>187645</v>
      </c>
      <c r="E38" s="33">
        <v>192402.84</v>
      </c>
      <c r="F38" s="33">
        <f t="shared" si="0"/>
        <v>102.53555383836499</v>
      </c>
      <c r="H38" s="5"/>
    </row>
    <row r="39" spans="1:8" s="3" customFormat="1" ht="14.25" customHeight="1">
      <c r="A39" s="43"/>
      <c r="B39" s="140" t="s">
        <v>18</v>
      </c>
      <c r="C39" s="140"/>
      <c r="D39" s="87">
        <v>6300</v>
      </c>
      <c r="E39" s="33">
        <v>0</v>
      </c>
      <c r="F39" s="33">
        <f>E39/D39*100</f>
        <v>0</v>
      </c>
      <c r="H39" s="5"/>
    </row>
    <row r="40" spans="1:6" s="3" customFormat="1" ht="14.25" customHeight="1">
      <c r="A40" s="43"/>
      <c r="B40" s="219" t="s">
        <v>19</v>
      </c>
      <c r="C40" s="219"/>
      <c r="D40" s="87">
        <v>36000</v>
      </c>
      <c r="E40" s="33">
        <v>22673.09</v>
      </c>
      <c r="F40" s="33">
        <f t="shared" si="0"/>
        <v>62.980805555555555</v>
      </c>
    </row>
    <row r="41" spans="1:6" s="3" customFormat="1" ht="14.25" customHeight="1">
      <c r="A41" s="43"/>
      <c r="B41" s="219" t="s">
        <v>20</v>
      </c>
      <c r="C41" s="219"/>
      <c r="D41" s="87">
        <v>14000</v>
      </c>
      <c r="E41" s="33">
        <v>0</v>
      </c>
      <c r="F41" s="33">
        <f t="shared" si="0"/>
        <v>0</v>
      </c>
    </row>
    <row r="42" spans="1:6" s="3" customFormat="1" ht="14.25" customHeight="1">
      <c r="A42" s="43"/>
      <c r="B42" s="119" t="s">
        <v>6</v>
      </c>
      <c r="C42" s="120"/>
      <c r="D42" s="87">
        <v>35600</v>
      </c>
      <c r="E42" s="33">
        <v>35600</v>
      </c>
      <c r="F42" s="33">
        <f t="shared" si="0"/>
        <v>100</v>
      </c>
    </row>
    <row r="43" spans="1:6" s="3" customFormat="1" ht="14.25" customHeight="1">
      <c r="A43" s="47"/>
      <c r="B43" s="219" t="s">
        <v>5</v>
      </c>
      <c r="C43" s="219"/>
      <c r="D43" s="87">
        <v>25000</v>
      </c>
      <c r="E43" s="33">
        <v>18493.77</v>
      </c>
      <c r="F43" s="33">
        <f t="shared" si="0"/>
        <v>73.97508</v>
      </c>
    </row>
    <row r="44" spans="1:6" s="3" customFormat="1" ht="14.25" customHeight="1">
      <c r="A44" s="47"/>
      <c r="B44" s="119" t="s">
        <v>58</v>
      </c>
      <c r="C44" s="120"/>
      <c r="D44" s="87">
        <v>91223</v>
      </c>
      <c r="E44" s="33">
        <v>91222.06</v>
      </c>
      <c r="F44" s="33">
        <f t="shared" si="0"/>
        <v>99.99896955811582</v>
      </c>
    </row>
    <row r="45" spans="1:6" s="3" customFormat="1" ht="14.25" customHeight="1" thickBot="1">
      <c r="A45" s="111" t="s">
        <v>23</v>
      </c>
      <c r="B45" s="112"/>
      <c r="C45" s="149"/>
      <c r="D45" s="71">
        <f>SUM(D38:D44)</f>
        <v>395768</v>
      </c>
      <c r="E45" s="72">
        <f>SUM(E38:E44)</f>
        <v>360391.76</v>
      </c>
      <c r="F45" s="72">
        <f>E45/D45*100</f>
        <v>91.06136928705708</v>
      </c>
    </row>
    <row r="46" spans="1:8" s="3" customFormat="1" ht="16.5" customHeight="1" thickBot="1">
      <c r="A46" s="164" t="s">
        <v>57</v>
      </c>
      <c r="B46" s="165"/>
      <c r="C46" s="165"/>
      <c r="D46" s="89">
        <f>SUM(D33:D35)</f>
        <v>395768</v>
      </c>
      <c r="E46" s="90">
        <f>SUM(E45)</f>
        <v>360391.76</v>
      </c>
      <c r="F46" s="91">
        <f>E46/D46*100</f>
        <v>91.06136928705708</v>
      </c>
      <c r="H46" s="5"/>
    </row>
    <row r="47" spans="1:6" s="3" customFormat="1" ht="15.75" customHeight="1">
      <c r="A47" s="208" t="s">
        <v>59</v>
      </c>
      <c r="B47" s="209"/>
      <c r="C47" s="212" t="s">
        <v>17</v>
      </c>
      <c r="D47" s="212"/>
      <c r="E47" s="212"/>
      <c r="F47" s="213"/>
    </row>
    <row r="48" spans="1:6" s="3" customFormat="1" ht="38.25" customHeight="1" thickBot="1">
      <c r="A48" s="210" t="s">
        <v>11</v>
      </c>
      <c r="B48" s="211"/>
      <c r="C48" s="214"/>
      <c r="D48" s="214"/>
      <c r="E48" s="214"/>
      <c r="F48" s="215"/>
    </row>
    <row r="49" spans="1:6" s="3" customFormat="1" ht="17.25" customHeight="1" thickBot="1">
      <c r="A49" s="166" t="s">
        <v>2</v>
      </c>
      <c r="B49" s="166"/>
      <c r="C49" s="167"/>
      <c r="D49" s="19" t="s">
        <v>36</v>
      </c>
      <c r="E49" s="19" t="s">
        <v>37</v>
      </c>
      <c r="F49" s="26" t="s">
        <v>13</v>
      </c>
    </row>
    <row r="50" spans="1:6" s="3" customFormat="1" ht="48" customHeight="1">
      <c r="A50" s="177" t="s">
        <v>60</v>
      </c>
      <c r="B50" s="177"/>
      <c r="C50" s="177"/>
      <c r="D50" s="60">
        <v>3000</v>
      </c>
      <c r="E50" s="60">
        <v>1980</v>
      </c>
      <c r="F50" s="32">
        <f>E50/D50*100</f>
        <v>66</v>
      </c>
    </row>
    <row r="51" spans="1:6" s="3" customFormat="1" ht="15" customHeight="1">
      <c r="A51" s="128" t="s">
        <v>22</v>
      </c>
      <c r="B51" s="128"/>
      <c r="C51" s="128"/>
      <c r="D51" s="19" t="s">
        <v>36</v>
      </c>
      <c r="E51" s="19" t="s">
        <v>37</v>
      </c>
      <c r="F51" s="19" t="s">
        <v>13</v>
      </c>
    </row>
    <row r="52" spans="1:6" s="3" customFormat="1" ht="14.25" customHeight="1">
      <c r="A52" s="67" t="s">
        <v>61</v>
      </c>
      <c r="B52" s="148" t="s">
        <v>62</v>
      </c>
      <c r="C52" s="148"/>
      <c r="D52" s="27">
        <v>3000</v>
      </c>
      <c r="E52" s="27">
        <v>1980</v>
      </c>
      <c r="F52" s="27">
        <f>E52/D52*100</f>
        <v>66</v>
      </c>
    </row>
    <row r="53" spans="1:6" s="3" customFormat="1" ht="14.25" customHeight="1">
      <c r="A53" s="179" t="s">
        <v>23</v>
      </c>
      <c r="B53" s="180"/>
      <c r="C53" s="181"/>
      <c r="D53" s="28">
        <f>SUM(D52:D52)</f>
        <v>3000</v>
      </c>
      <c r="E53" s="28">
        <f>SUM(E52:E52)</f>
        <v>1980</v>
      </c>
      <c r="F53" s="29">
        <f>E53/D53*100</f>
        <v>66</v>
      </c>
    </row>
    <row r="54" spans="1:6" s="3" customFormat="1" ht="15" customHeight="1">
      <c r="A54" s="150" t="s">
        <v>24</v>
      </c>
      <c r="B54" s="151"/>
      <c r="C54" s="152"/>
      <c r="D54" s="19" t="s">
        <v>12</v>
      </c>
      <c r="E54" s="19" t="s">
        <v>25</v>
      </c>
      <c r="F54" s="19" t="s">
        <v>13</v>
      </c>
    </row>
    <row r="55" spans="1:6" s="3" customFormat="1" ht="14.25" customHeight="1">
      <c r="A55" s="88" t="s">
        <v>3</v>
      </c>
      <c r="B55" s="205" t="s">
        <v>4</v>
      </c>
      <c r="C55" s="205"/>
      <c r="D55" s="56">
        <v>3000</v>
      </c>
      <c r="E55" s="56">
        <v>1980</v>
      </c>
      <c r="F55" s="56">
        <f>E55/D55*100</f>
        <v>66</v>
      </c>
    </row>
    <row r="56" spans="1:6" s="3" customFormat="1" ht="14.25" customHeight="1" thickBot="1">
      <c r="A56" s="111" t="s">
        <v>23</v>
      </c>
      <c r="B56" s="112"/>
      <c r="C56" s="149"/>
      <c r="D56" s="83">
        <f>SUM(D55:D55)</f>
        <v>3000</v>
      </c>
      <c r="E56" s="83">
        <f>SUM(E55:E55)</f>
        <v>1980</v>
      </c>
      <c r="F56" s="83">
        <f>E56/D56*100</f>
        <v>66</v>
      </c>
    </row>
    <row r="57" spans="1:6" s="3" customFormat="1" ht="17.25" customHeight="1" thickBot="1">
      <c r="A57" s="206" t="s">
        <v>63</v>
      </c>
      <c r="B57" s="207"/>
      <c r="C57" s="207"/>
      <c r="D57" s="92">
        <f>SUM(D55:D55)</f>
        <v>3000</v>
      </c>
      <c r="E57" s="92">
        <f>SUM(E55:E55)</f>
        <v>1980</v>
      </c>
      <c r="F57" s="93">
        <f>E57/D57*100</f>
        <v>66</v>
      </c>
    </row>
    <row r="58" spans="1:6" s="3" customFormat="1" ht="16.5" customHeight="1">
      <c r="A58" s="153" t="s">
        <v>64</v>
      </c>
      <c r="B58" s="154"/>
      <c r="C58" s="154"/>
      <c r="D58" s="154"/>
      <c r="E58" s="154"/>
      <c r="F58" s="155"/>
    </row>
    <row r="59" spans="1:6" s="3" customFormat="1" ht="18" customHeight="1" thickBot="1">
      <c r="A59" s="182" t="s">
        <v>65</v>
      </c>
      <c r="B59" s="183"/>
      <c r="C59" s="183"/>
      <c r="D59" s="183"/>
      <c r="E59" s="183"/>
      <c r="F59" s="184"/>
    </row>
    <row r="60" spans="1:6" s="3" customFormat="1" ht="14.25" customHeight="1">
      <c r="A60" s="166" t="s">
        <v>2</v>
      </c>
      <c r="B60" s="166"/>
      <c r="C60" s="166"/>
      <c r="D60" s="19" t="s">
        <v>36</v>
      </c>
      <c r="E60" s="19" t="s">
        <v>37</v>
      </c>
      <c r="F60" s="26" t="s">
        <v>13</v>
      </c>
    </row>
    <row r="61" spans="1:6" s="3" customFormat="1" ht="61.5" customHeight="1">
      <c r="A61" s="178" t="s">
        <v>66</v>
      </c>
      <c r="B61" s="178"/>
      <c r="C61" s="178"/>
      <c r="D61" s="68">
        <v>63900</v>
      </c>
      <c r="E61" s="68">
        <v>63343.14</v>
      </c>
      <c r="F61" s="68">
        <f>E61/D61*100</f>
        <v>99.12854460093897</v>
      </c>
    </row>
    <row r="62" spans="1:6" s="3" customFormat="1" ht="14.25" customHeight="1">
      <c r="A62" s="128" t="s">
        <v>22</v>
      </c>
      <c r="B62" s="128"/>
      <c r="C62" s="128"/>
      <c r="D62" s="19" t="s">
        <v>36</v>
      </c>
      <c r="E62" s="19" t="s">
        <v>37</v>
      </c>
      <c r="F62" s="19" t="s">
        <v>13</v>
      </c>
    </row>
    <row r="63" spans="1:6" s="70" customFormat="1" ht="14.25" customHeight="1">
      <c r="A63" s="69" t="s">
        <v>56</v>
      </c>
      <c r="B63" s="222" t="s">
        <v>55</v>
      </c>
      <c r="C63" s="222"/>
      <c r="D63" s="33">
        <v>63900</v>
      </c>
      <c r="E63" s="33">
        <v>63343.14</v>
      </c>
      <c r="F63" s="34">
        <f>E63/D63*100</f>
        <v>99.12854460093897</v>
      </c>
    </row>
    <row r="64" spans="1:6" s="3" customFormat="1" ht="12.75" customHeight="1">
      <c r="A64" s="158" t="s">
        <v>23</v>
      </c>
      <c r="B64" s="158"/>
      <c r="C64" s="158"/>
      <c r="D64" s="37">
        <f>SUM(D63)</f>
        <v>63900</v>
      </c>
      <c r="E64" s="37">
        <f>SUM(E63)</f>
        <v>63343.14</v>
      </c>
      <c r="F64" s="38">
        <f>E64/D64*100</f>
        <v>99.12854460093897</v>
      </c>
    </row>
    <row r="65" spans="1:6" s="3" customFormat="1" ht="12" customHeight="1">
      <c r="A65" s="113" t="s">
        <v>24</v>
      </c>
      <c r="B65" s="113"/>
      <c r="C65" s="113"/>
      <c r="D65" s="19" t="s">
        <v>36</v>
      </c>
      <c r="E65" s="19" t="s">
        <v>37</v>
      </c>
      <c r="F65" s="19" t="s">
        <v>13</v>
      </c>
    </row>
    <row r="66" spans="1:6" s="3" customFormat="1" ht="14.25" customHeight="1">
      <c r="A66" s="43" t="s">
        <v>3</v>
      </c>
      <c r="B66" s="140" t="s">
        <v>10</v>
      </c>
      <c r="C66" s="140"/>
      <c r="D66" s="33">
        <v>17200</v>
      </c>
      <c r="E66" s="33">
        <v>63343.14</v>
      </c>
      <c r="F66" s="33">
        <f>E66/D66*100</f>
        <v>368.27406976744186</v>
      </c>
    </row>
    <row r="67" spans="1:6" s="3" customFormat="1" ht="14.25" customHeight="1">
      <c r="A67" s="43"/>
      <c r="B67" s="140" t="s">
        <v>67</v>
      </c>
      <c r="C67" s="140"/>
      <c r="D67" s="33">
        <v>46700</v>
      </c>
      <c r="E67" s="33">
        <v>0</v>
      </c>
      <c r="F67" s="33">
        <f>E67/D67*100</f>
        <v>0</v>
      </c>
    </row>
    <row r="68" spans="1:6" s="3" customFormat="1" ht="12" customHeight="1">
      <c r="A68" s="158" t="s">
        <v>23</v>
      </c>
      <c r="B68" s="158"/>
      <c r="C68" s="158"/>
      <c r="D68" s="37">
        <f>SUM(D66:D67)</f>
        <v>63900</v>
      </c>
      <c r="E68" s="37">
        <f>SUM(E66:E67)</f>
        <v>63343.14</v>
      </c>
      <c r="F68" s="37">
        <f>E68/D68*100</f>
        <v>99.12854460093897</v>
      </c>
    </row>
    <row r="69" spans="1:6" s="3" customFormat="1" ht="16.5" customHeight="1">
      <c r="A69" s="223" t="s">
        <v>68</v>
      </c>
      <c r="B69" s="223"/>
      <c r="C69" s="223"/>
      <c r="D69" s="94">
        <f>SUM(D66:D67)</f>
        <v>63900</v>
      </c>
      <c r="E69" s="94">
        <f>SUM(E63:E63)</f>
        <v>63343.14</v>
      </c>
      <c r="F69" s="94">
        <f>E69/D69*100</f>
        <v>99.12854460093897</v>
      </c>
    </row>
    <row r="70" spans="1:6" s="3" customFormat="1" ht="16.5" customHeight="1">
      <c r="A70" s="156" t="s">
        <v>69</v>
      </c>
      <c r="B70" s="157"/>
      <c r="C70" s="61"/>
      <c r="D70" s="35"/>
      <c r="E70" s="35"/>
      <c r="F70" s="36"/>
    </row>
    <row r="71" spans="1:6" s="3" customFormat="1" ht="16.5" customHeight="1" thickBot="1">
      <c r="A71" s="182" t="s">
        <v>70</v>
      </c>
      <c r="B71" s="183"/>
      <c r="C71" s="183"/>
      <c r="D71" s="183"/>
      <c r="E71" s="183"/>
      <c r="F71" s="184"/>
    </row>
    <row r="72" spans="1:6" s="3" customFormat="1" ht="16.5" customHeight="1">
      <c r="A72" s="128" t="s">
        <v>2</v>
      </c>
      <c r="B72" s="128"/>
      <c r="C72" s="128"/>
      <c r="D72" s="19" t="s">
        <v>36</v>
      </c>
      <c r="E72" s="19" t="s">
        <v>37</v>
      </c>
      <c r="F72" s="19" t="s">
        <v>13</v>
      </c>
    </row>
    <row r="73" spans="1:6" s="3" customFormat="1" ht="75" customHeight="1">
      <c r="A73" s="178" t="s">
        <v>105</v>
      </c>
      <c r="B73" s="178"/>
      <c r="C73" s="178"/>
      <c r="D73" s="20">
        <v>3000</v>
      </c>
      <c r="E73" s="21">
        <v>2931.11</v>
      </c>
      <c r="F73" s="21">
        <f>E73/D73*100</f>
        <v>97.70366666666666</v>
      </c>
    </row>
    <row r="74" spans="1:6" s="3" customFormat="1" ht="14.25" customHeight="1">
      <c r="A74" s="128" t="s">
        <v>22</v>
      </c>
      <c r="B74" s="128"/>
      <c r="C74" s="128"/>
      <c r="D74" s="19" t="s">
        <v>36</v>
      </c>
      <c r="E74" s="19" t="s">
        <v>37</v>
      </c>
      <c r="F74" s="19" t="s">
        <v>13</v>
      </c>
    </row>
    <row r="75" spans="1:6" s="3" customFormat="1" ht="14.25" customHeight="1">
      <c r="A75" s="44" t="s">
        <v>56</v>
      </c>
      <c r="B75" s="117" t="s">
        <v>55</v>
      </c>
      <c r="C75" s="118"/>
      <c r="D75" s="33">
        <v>3000</v>
      </c>
      <c r="E75" s="33">
        <v>2931.11</v>
      </c>
      <c r="F75" s="34">
        <f>E75/D75*100</f>
        <v>97.70366666666666</v>
      </c>
    </row>
    <row r="76" spans="1:6" s="3" customFormat="1" ht="12.75" customHeight="1">
      <c r="A76" s="159" t="s">
        <v>23</v>
      </c>
      <c r="B76" s="160"/>
      <c r="C76" s="161"/>
      <c r="D76" s="37">
        <f>SUM(D75)</f>
        <v>3000</v>
      </c>
      <c r="E76" s="37">
        <f>SUM(E75)</f>
        <v>2931.11</v>
      </c>
      <c r="F76" s="38">
        <f>E76/D76*100</f>
        <v>97.70366666666666</v>
      </c>
    </row>
    <row r="77" spans="1:6" s="3" customFormat="1" ht="12.75" customHeight="1">
      <c r="A77" s="198" t="s">
        <v>24</v>
      </c>
      <c r="B77" s="199"/>
      <c r="C77" s="200"/>
      <c r="D77" s="19" t="s">
        <v>36</v>
      </c>
      <c r="E77" s="19" t="s">
        <v>37</v>
      </c>
      <c r="F77" s="19" t="s">
        <v>13</v>
      </c>
    </row>
    <row r="78" spans="1:6" s="3" customFormat="1" ht="14.25" customHeight="1">
      <c r="A78" s="43" t="s">
        <v>3</v>
      </c>
      <c r="B78" s="140" t="s">
        <v>10</v>
      </c>
      <c r="C78" s="140"/>
      <c r="D78" s="33">
        <v>3000</v>
      </c>
      <c r="E78" s="33">
        <v>2931.11</v>
      </c>
      <c r="F78" s="33">
        <f>E78/D78*100</f>
        <v>97.70366666666666</v>
      </c>
    </row>
    <row r="79" spans="1:6" s="3" customFormat="1" ht="12" customHeight="1" thickBot="1">
      <c r="A79" s="111" t="s">
        <v>23</v>
      </c>
      <c r="B79" s="112"/>
      <c r="C79" s="149"/>
      <c r="D79" s="71">
        <f>SUM(D78:D78)</f>
        <v>3000</v>
      </c>
      <c r="E79" s="72">
        <f>SUM(E78:E78)</f>
        <v>2931.11</v>
      </c>
      <c r="F79" s="72">
        <f>E79/D79*100</f>
        <v>97.70366666666666</v>
      </c>
    </row>
    <row r="80" spans="1:6" s="3" customFormat="1" ht="16.5" customHeight="1" thickBot="1">
      <c r="A80" s="193" t="s">
        <v>71</v>
      </c>
      <c r="B80" s="194"/>
      <c r="C80" s="194"/>
      <c r="D80" s="95">
        <f>SUM(D75:D75)</f>
        <v>3000</v>
      </c>
      <c r="E80" s="96">
        <f>E75</f>
        <v>2931.11</v>
      </c>
      <c r="F80" s="97">
        <f>E80/D80*100</f>
        <v>97.70366666666666</v>
      </c>
    </row>
    <row r="81" spans="1:6" s="3" customFormat="1" ht="16.5" customHeight="1">
      <c r="A81" s="121" t="s">
        <v>72</v>
      </c>
      <c r="B81" s="122"/>
      <c r="C81" s="10"/>
      <c r="D81" s="16"/>
      <c r="E81" s="16"/>
      <c r="F81" s="17"/>
    </row>
    <row r="82" spans="1:6" s="3" customFormat="1" ht="16.5" customHeight="1" thickBot="1">
      <c r="A82" s="195" t="s">
        <v>74</v>
      </c>
      <c r="B82" s="196"/>
      <c r="C82" s="196"/>
      <c r="D82" s="196"/>
      <c r="E82" s="196"/>
      <c r="F82" s="197"/>
    </row>
    <row r="83" spans="1:6" s="3" customFormat="1" ht="15" customHeight="1">
      <c r="A83" s="128" t="s">
        <v>2</v>
      </c>
      <c r="B83" s="128"/>
      <c r="C83" s="128"/>
      <c r="D83" s="19" t="s">
        <v>36</v>
      </c>
      <c r="E83" s="19" t="s">
        <v>37</v>
      </c>
      <c r="F83" s="19" t="s">
        <v>13</v>
      </c>
    </row>
    <row r="84" spans="1:6" s="4" customFormat="1" ht="61.5" customHeight="1">
      <c r="A84" s="177" t="s">
        <v>75</v>
      </c>
      <c r="B84" s="177"/>
      <c r="C84" s="177"/>
      <c r="D84" s="41">
        <v>421386</v>
      </c>
      <c r="E84" s="41">
        <v>421335.88</v>
      </c>
      <c r="F84" s="41">
        <f>E84/D84*100</f>
        <v>99.9881059171401</v>
      </c>
    </row>
    <row r="85" spans="1:6" s="4" customFormat="1" ht="15" customHeight="1">
      <c r="A85" s="128" t="s">
        <v>22</v>
      </c>
      <c r="B85" s="128"/>
      <c r="C85" s="128"/>
      <c r="D85" s="19" t="s">
        <v>36</v>
      </c>
      <c r="E85" s="19" t="s">
        <v>37</v>
      </c>
      <c r="F85" s="19" t="s">
        <v>13</v>
      </c>
    </row>
    <row r="86" spans="1:6" s="3" customFormat="1" ht="14.25" customHeight="1">
      <c r="A86" s="44" t="s">
        <v>56</v>
      </c>
      <c r="B86" s="117" t="s">
        <v>55</v>
      </c>
      <c r="C86" s="118"/>
      <c r="D86" s="56">
        <v>421386</v>
      </c>
      <c r="E86" s="56">
        <v>421335.88</v>
      </c>
      <c r="F86" s="57">
        <f>E86/D86*100</f>
        <v>99.9881059171401</v>
      </c>
    </row>
    <row r="87" spans="1:6" s="3" customFormat="1" ht="12" customHeight="1">
      <c r="A87" s="111" t="s">
        <v>23</v>
      </c>
      <c r="B87" s="112"/>
      <c r="C87" s="149"/>
      <c r="D87" s="83">
        <f>SUM(D86:D86)</f>
        <v>421386</v>
      </c>
      <c r="E87" s="83">
        <f>SUM(E86:E86)</f>
        <v>421335.88</v>
      </c>
      <c r="F87" s="100">
        <f>E87/D87*100</f>
        <v>99.9881059171401</v>
      </c>
    </row>
    <row r="88" spans="1:6" s="3" customFormat="1" ht="12" customHeight="1">
      <c r="A88" s="150" t="s">
        <v>24</v>
      </c>
      <c r="B88" s="151"/>
      <c r="C88" s="152"/>
      <c r="D88" s="19" t="s">
        <v>36</v>
      </c>
      <c r="E88" s="19" t="s">
        <v>37</v>
      </c>
      <c r="F88" s="19" t="s">
        <v>13</v>
      </c>
    </row>
    <row r="89" spans="1:6" s="3" customFormat="1" ht="14.25" customHeight="1">
      <c r="A89" s="98" t="s">
        <v>3</v>
      </c>
      <c r="B89" s="140" t="s">
        <v>10</v>
      </c>
      <c r="C89" s="140"/>
      <c r="D89" s="101">
        <v>45200</v>
      </c>
      <c r="E89" s="101">
        <v>45149.9</v>
      </c>
      <c r="F89" s="101">
        <f>E89/D89*100</f>
        <v>99.8891592920354</v>
      </c>
    </row>
    <row r="90" spans="1:6" s="3" customFormat="1" ht="14.25" customHeight="1">
      <c r="A90" s="99"/>
      <c r="B90" s="130" t="s">
        <v>67</v>
      </c>
      <c r="C90" s="131"/>
      <c r="D90" s="101">
        <v>376186</v>
      </c>
      <c r="E90" s="101">
        <v>376185.98</v>
      </c>
      <c r="F90" s="101">
        <f>E90/D90*100</f>
        <v>99.99999468348105</v>
      </c>
    </row>
    <row r="91" spans="1:6" s="3" customFormat="1" ht="14.25" customHeight="1" thickBot="1">
      <c r="A91" s="111" t="s">
        <v>23</v>
      </c>
      <c r="B91" s="112"/>
      <c r="C91" s="149"/>
      <c r="D91" s="71">
        <f>SUM(D89:D90)</f>
        <v>421386</v>
      </c>
      <c r="E91" s="71">
        <f>SUM(E89:E90)</f>
        <v>421335.88</v>
      </c>
      <c r="F91" s="71">
        <f>E91/D91*100</f>
        <v>99.9881059171401</v>
      </c>
    </row>
    <row r="92" spans="1:6" s="3" customFormat="1" ht="16.5" customHeight="1" thickBot="1">
      <c r="A92" s="190" t="s">
        <v>73</v>
      </c>
      <c r="B92" s="191"/>
      <c r="C92" s="192"/>
      <c r="D92" s="92">
        <f>SUM(D91)</f>
        <v>421386</v>
      </c>
      <c r="E92" s="92">
        <f>SUM(E91)</f>
        <v>421335.88</v>
      </c>
      <c r="F92" s="93">
        <f>E92/D92*100</f>
        <v>99.9881059171401</v>
      </c>
    </row>
    <row r="93" spans="1:6" s="4" customFormat="1" ht="16.5" customHeight="1">
      <c r="A93" s="185" t="s">
        <v>76</v>
      </c>
      <c r="B93" s="186"/>
      <c r="C93" s="11"/>
      <c r="D93" s="12"/>
      <c r="E93" s="12"/>
      <c r="F93" s="13"/>
    </row>
    <row r="94" spans="1:6" s="4" customFormat="1" ht="16.5" customHeight="1" thickBot="1">
      <c r="A94" s="182" t="s">
        <v>77</v>
      </c>
      <c r="B94" s="183"/>
      <c r="C94" s="183"/>
      <c r="D94" s="183"/>
      <c r="E94" s="14"/>
      <c r="F94" s="15"/>
    </row>
    <row r="95" spans="1:6" s="4" customFormat="1" ht="16.5" customHeight="1">
      <c r="A95" s="126" t="s">
        <v>2</v>
      </c>
      <c r="B95" s="126"/>
      <c r="C95" s="126"/>
      <c r="D95" s="19" t="s">
        <v>36</v>
      </c>
      <c r="E95" s="19" t="s">
        <v>37</v>
      </c>
      <c r="F95" s="42" t="s">
        <v>13</v>
      </c>
    </row>
    <row r="96" spans="1:6" s="4" customFormat="1" ht="49.5" customHeight="1">
      <c r="A96" s="163" t="s">
        <v>78</v>
      </c>
      <c r="B96" s="163"/>
      <c r="C96" s="163"/>
      <c r="D96" s="21">
        <v>6500</v>
      </c>
      <c r="E96" s="21">
        <v>6382.15</v>
      </c>
      <c r="F96" s="21">
        <f>E96/D96*100</f>
        <v>98.18692307692307</v>
      </c>
    </row>
    <row r="97" spans="1:6" s="4" customFormat="1" ht="13.5" customHeight="1">
      <c r="A97" s="128" t="s">
        <v>22</v>
      </c>
      <c r="B97" s="128"/>
      <c r="C97" s="128"/>
      <c r="D97" s="19" t="s">
        <v>36</v>
      </c>
      <c r="E97" s="19" t="s">
        <v>37</v>
      </c>
      <c r="F97" s="19" t="s">
        <v>13</v>
      </c>
    </row>
    <row r="98" spans="1:6" s="4" customFormat="1" ht="14.25" customHeight="1">
      <c r="A98" s="44" t="s">
        <v>56</v>
      </c>
      <c r="B98" s="117" t="s">
        <v>55</v>
      </c>
      <c r="C98" s="118"/>
      <c r="D98" s="22">
        <v>6500</v>
      </c>
      <c r="E98" s="23">
        <v>6382.15</v>
      </c>
      <c r="F98" s="48">
        <f>E98/D98*100</f>
        <v>98.18692307692307</v>
      </c>
    </row>
    <row r="99" spans="1:6" s="4" customFormat="1" ht="14.25" customHeight="1">
      <c r="A99" s="111" t="s">
        <v>23</v>
      </c>
      <c r="B99" s="112"/>
      <c r="C99" s="149"/>
      <c r="D99" s="24">
        <f>SUM(D98)</f>
        <v>6500</v>
      </c>
      <c r="E99" s="24">
        <f>SUM(E98)</f>
        <v>6382.15</v>
      </c>
      <c r="F99" s="25">
        <f>E99/D99*100</f>
        <v>98.18692307692307</v>
      </c>
    </row>
    <row r="100" spans="1:6" s="4" customFormat="1" ht="15" customHeight="1">
      <c r="A100" s="113" t="s">
        <v>24</v>
      </c>
      <c r="B100" s="113"/>
      <c r="C100" s="113"/>
      <c r="D100" s="19" t="s">
        <v>36</v>
      </c>
      <c r="E100" s="19" t="s">
        <v>37</v>
      </c>
      <c r="F100" s="19" t="s">
        <v>13</v>
      </c>
    </row>
    <row r="101" spans="1:6" s="4" customFormat="1" ht="14.25" customHeight="1">
      <c r="A101" s="43" t="s">
        <v>3</v>
      </c>
      <c r="B101" s="140" t="s">
        <v>10</v>
      </c>
      <c r="C101" s="140"/>
      <c r="D101" s="33">
        <v>600000</v>
      </c>
      <c r="E101" s="33">
        <v>6382.15</v>
      </c>
      <c r="F101" s="34">
        <f>E101/D101*100</f>
        <v>1.0636916666666667</v>
      </c>
    </row>
    <row r="102" spans="1:6" s="3" customFormat="1" ht="15" customHeight="1" thickBot="1">
      <c r="A102" s="111" t="s">
        <v>23</v>
      </c>
      <c r="B102" s="112"/>
      <c r="C102" s="149"/>
      <c r="D102" s="72">
        <f>SUM(D101)</f>
        <v>600000</v>
      </c>
      <c r="E102" s="72">
        <f>SUM(E101)</f>
        <v>6382.15</v>
      </c>
      <c r="F102" s="73">
        <f>E102/D102*100</f>
        <v>1.0636916666666667</v>
      </c>
    </row>
    <row r="103" spans="1:6" s="3" customFormat="1" ht="16.5" customHeight="1" thickBot="1">
      <c r="A103" s="201" t="s">
        <v>79</v>
      </c>
      <c r="B103" s="202"/>
      <c r="C103" s="203"/>
      <c r="D103" s="102">
        <f>D98</f>
        <v>6500</v>
      </c>
      <c r="E103" s="102">
        <f>E98</f>
        <v>6382.15</v>
      </c>
      <c r="F103" s="103">
        <f>E103/D103*100</f>
        <v>98.18692307692307</v>
      </c>
    </row>
    <row r="104" ht="15" customHeight="1" thickBot="1"/>
    <row r="105" spans="1:7" ht="12.75" customHeight="1">
      <c r="A105" s="107" t="s">
        <v>80</v>
      </c>
      <c r="B105" s="108"/>
      <c r="C105" s="108"/>
      <c r="D105" s="74" t="s">
        <v>36</v>
      </c>
      <c r="E105" s="74" t="s">
        <v>37</v>
      </c>
      <c r="F105" s="75" t="s">
        <v>13</v>
      </c>
      <c r="G105" s="4"/>
    </row>
    <row r="106" spans="1:6" ht="13.5" thickBot="1">
      <c r="A106" s="109"/>
      <c r="B106" s="110"/>
      <c r="C106" s="110"/>
      <c r="D106" s="76">
        <v>893554</v>
      </c>
      <c r="E106" s="76">
        <v>856364.04</v>
      </c>
      <c r="F106" s="77">
        <f>E106/D106*100</f>
        <v>95.83797285894306</v>
      </c>
    </row>
    <row r="107" ht="29.25" customHeight="1"/>
    <row r="108" spans="1:5" ht="21" customHeight="1" thickBot="1">
      <c r="A108" s="189" t="s">
        <v>28</v>
      </c>
      <c r="B108" s="189"/>
      <c r="C108" s="189"/>
      <c r="D108" s="189"/>
      <c r="E108" s="189"/>
    </row>
    <row r="109" spans="1:6" ht="15">
      <c r="A109" s="121" t="s">
        <v>82</v>
      </c>
      <c r="B109" s="122"/>
      <c r="C109" s="10"/>
      <c r="D109" s="8"/>
      <c r="E109" s="8"/>
      <c r="F109" s="9"/>
    </row>
    <row r="110" spans="1:6" ht="13.5" customHeight="1">
      <c r="A110" s="141" t="s">
        <v>81</v>
      </c>
      <c r="B110" s="142"/>
      <c r="C110" s="142"/>
      <c r="D110" s="142"/>
      <c r="E110" s="49"/>
      <c r="F110" s="53"/>
    </row>
    <row r="111" spans="1:6" ht="12.75">
      <c r="A111" s="126" t="s">
        <v>2</v>
      </c>
      <c r="B111" s="126"/>
      <c r="C111" s="126"/>
      <c r="D111" s="19" t="s">
        <v>36</v>
      </c>
      <c r="E111" s="19" t="s">
        <v>37</v>
      </c>
      <c r="F111" s="42" t="s">
        <v>13</v>
      </c>
    </row>
    <row r="112" spans="1:6" ht="35.25" customHeight="1">
      <c r="A112" s="127" t="s">
        <v>83</v>
      </c>
      <c r="B112" s="127"/>
      <c r="C112" s="127"/>
      <c r="D112" s="187">
        <v>5000</v>
      </c>
      <c r="E112" s="146">
        <v>0</v>
      </c>
      <c r="F112" s="146">
        <f>E112/D112*100</f>
        <v>0</v>
      </c>
    </row>
    <row r="113" spans="1:6" s="54" customFormat="1" ht="13.5" customHeight="1">
      <c r="A113" s="143" t="s">
        <v>84</v>
      </c>
      <c r="B113" s="144"/>
      <c r="C113" s="145"/>
      <c r="D113" s="188"/>
      <c r="E113" s="147"/>
      <c r="F113" s="147"/>
    </row>
    <row r="114" spans="1:6" ht="12.75">
      <c r="A114" s="128" t="s">
        <v>22</v>
      </c>
      <c r="B114" s="128"/>
      <c r="C114" s="128"/>
      <c r="D114" s="19" t="s">
        <v>36</v>
      </c>
      <c r="E114" s="19" t="s">
        <v>37</v>
      </c>
      <c r="F114" s="19" t="s">
        <v>13</v>
      </c>
    </row>
    <row r="115" spans="1:6" ht="14.25" customHeight="1">
      <c r="A115" s="67" t="s">
        <v>61</v>
      </c>
      <c r="B115" s="148" t="s">
        <v>62</v>
      </c>
      <c r="C115" s="148"/>
      <c r="D115" s="56">
        <v>5000</v>
      </c>
      <c r="E115" s="56">
        <v>0</v>
      </c>
      <c r="F115" s="57">
        <f>E115/D115*100</f>
        <v>0</v>
      </c>
    </row>
    <row r="116" spans="1:6" ht="12.75">
      <c r="A116" s="111" t="s">
        <v>23</v>
      </c>
      <c r="B116" s="112"/>
      <c r="C116" s="112"/>
      <c r="D116" s="80">
        <v>5000</v>
      </c>
      <c r="E116" s="80">
        <f>SUM(E115:E115)</f>
        <v>0</v>
      </c>
      <c r="F116" s="81">
        <f>E116/D116*100</f>
        <v>0</v>
      </c>
    </row>
    <row r="117" spans="1:6" ht="12.75">
      <c r="A117" s="113" t="s">
        <v>24</v>
      </c>
      <c r="B117" s="113"/>
      <c r="C117" s="113"/>
      <c r="D117" s="19" t="s">
        <v>36</v>
      </c>
      <c r="E117" s="19" t="s">
        <v>37</v>
      </c>
      <c r="F117" s="19" t="s">
        <v>13</v>
      </c>
    </row>
    <row r="118" spans="1:6" ht="14.25" customHeight="1">
      <c r="A118" s="79" t="s">
        <v>3</v>
      </c>
      <c r="B118" s="140" t="s">
        <v>10</v>
      </c>
      <c r="C118" s="140"/>
      <c r="D118" s="56">
        <v>5000</v>
      </c>
      <c r="E118" s="56">
        <v>0</v>
      </c>
      <c r="F118" s="56">
        <f>E118/D118*100</f>
        <v>0</v>
      </c>
    </row>
    <row r="119" spans="1:6" ht="13.5" thickBot="1">
      <c r="A119" s="115" t="s">
        <v>23</v>
      </c>
      <c r="B119" s="115"/>
      <c r="C119" s="115"/>
      <c r="D119" s="83">
        <f>SUM(D118)</f>
        <v>5000</v>
      </c>
      <c r="E119" s="83">
        <f>SUM(E118)</f>
        <v>0</v>
      </c>
      <c r="F119" s="83">
        <f>E119/D119*100</f>
        <v>0</v>
      </c>
    </row>
    <row r="120" spans="1:6" ht="15.75" thickBot="1">
      <c r="A120" s="134" t="s">
        <v>85</v>
      </c>
      <c r="B120" s="134"/>
      <c r="C120" s="134"/>
      <c r="D120" s="92">
        <f>SUM(D119)</f>
        <v>5000</v>
      </c>
      <c r="E120" s="92">
        <f>SUM(E119)</f>
        <v>0</v>
      </c>
      <c r="F120" s="92">
        <f>E120/D120*100</f>
        <v>0</v>
      </c>
    </row>
    <row r="121" spans="1:6" ht="28.5" customHeight="1" thickBot="1">
      <c r="A121" s="137" t="s">
        <v>29</v>
      </c>
      <c r="B121" s="138"/>
      <c r="C121" s="138"/>
      <c r="D121" s="138"/>
      <c r="E121" s="138"/>
      <c r="F121" s="139"/>
    </row>
    <row r="122" spans="1:6" ht="15">
      <c r="A122" s="121" t="s">
        <v>92</v>
      </c>
      <c r="B122" s="122"/>
      <c r="C122" s="10"/>
      <c r="D122" s="8"/>
      <c r="E122" s="8"/>
      <c r="F122" s="9"/>
    </row>
    <row r="123" spans="1:6" ht="12.75" customHeight="1">
      <c r="A123" s="123" t="s">
        <v>86</v>
      </c>
      <c r="B123" s="124"/>
      <c r="C123" s="124"/>
      <c r="D123" s="124"/>
      <c r="E123" s="124"/>
      <c r="F123" s="125"/>
    </row>
    <row r="124" spans="1:6" ht="12.75">
      <c r="A124" s="126" t="s">
        <v>2</v>
      </c>
      <c r="B124" s="126"/>
      <c r="C124" s="126"/>
      <c r="D124" s="42" t="s">
        <v>88</v>
      </c>
      <c r="E124" s="42" t="s">
        <v>89</v>
      </c>
      <c r="F124" s="42" t="s">
        <v>13</v>
      </c>
    </row>
    <row r="125" spans="1:6" ht="86.25" customHeight="1">
      <c r="A125" s="133" t="s">
        <v>87</v>
      </c>
      <c r="B125" s="133"/>
      <c r="C125" s="133"/>
      <c r="D125" s="58">
        <v>7000</v>
      </c>
      <c r="E125" s="59">
        <v>6274</v>
      </c>
      <c r="F125" s="59">
        <f>E125/D125*100</f>
        <v>89.62857142857142</v>
      </c>
    </row>
    <row r="126" spans="1:6" ht="12.75">
      <c r="A126" s="128" t="s">
        <v>22</v>
      </c>
      <c r="B126" s="128"/>
      <c r="C126" s="128"/>
      <c r="D126" s="19" t="s">
        <v>36</v>
      </c>
      <c r="E126" s="19" t="s">
        <v>37</v>
      </c>
      <c r="F126" s="19" t="s">
        <v>13</v>
      </c>
    </row>
    <row r="127" spans="1:6" ht="14.25" customHeight="1">
      <c r="A127" s="78" t="s">
        <v>90</v>
      </c>
      <c r="B127" s="135" t="s">
        <v>91</v>
      </c>
      <c r="C127" s="136"/>
      <c r="D127" s="56">
        <v>7000</v>
      </c>
      <c r="E127" s="56">
        <v>6274.03</v>
      </c>
      <c r="F127" s="57">
        <f>E127/D127*100</f>
        <v>89.62899999999999</v>
      </c>
    </row>
    <row r="128" spans="1:6" ht="12.75">
      <c r="A128" s="111" t="s">
        <v>23</v>
      </c>
      <c r="B128" s="112"/>
      <c r="C128" s="112"/>
      <c r="D128" s="30">
        <f>SUM(D127:D127)</f>
        <v>7000</v>
      </c>
      <c r="E128" s="30">
        <f>SUM(E127:E127)</f>
        <v>6274.03</v>
      </c>
      <c r="F128" s="50">
        <f>E128/D128*100</f>
        <v>89.62899999999999</v>
      </c>
    </row>
    <row r="129" spans="1:6" ht="12.75">
      <c r="A129" s="113" t="s">
        <v>24</v>
      </c>
      <c r="B129" s="113"/>
      <c r="C129" s="113"/>
      <c r="D129" s="19" t="s">
        <v>36</v>
      </c>
      <c r="E129" s="19" t="s">
        <v>37</v>
      </c>
      <c r="F129" s="19" t="s">
        <v>13</v>
      </c>
    </row>
    <row r="130" spans="1:6" ht="14.25" customHeight="1">
      <c r="A130" s="79" t="s">
        <v>3</v>
      </c>
      <c r="B130" s="114" t="s">
        <v>4</v>
      </c>
      <c r="C130" s="114"/>
      <c r="D130" s="39">
        <v>7000</v>
      </c>
      <c r="E130" s="39">
        <v>6274.03</v>
      </c>
      <c r="F130" s="39">
        <f>E130/D130*100</f>
        <v>89.62899999999999</v>
      </c>
    </row>
    <row r="131" spans="1:6" ht="13.5" thickBot="1">
      <c r="A131" s="115" t="s">
        <v>23</v>
      </c>
      <c r="B131" s="115"/>
      <c r="C131" s="115"/>
      <c r="D131" s="31">
        <f>SUM(D130:D130)</f>
        <v>7000</v>
      </c>
      <c r="E131" s="31">
        <f>SUM(E130:E130)</f>
        <v>6274.03</v>
      </c>
      <c r="F131" s="31">
        <f>E131/D131*100</f>
        <v>89.62899999999999</v>
      </c>
    </row>
    <row r="132" spans="1:6" ht="15.75" thickBot="1">
      <c r="A132" s="134" t="s">
        <v>93</v>
      </c>
      <c r="B132" s="134"/>
      <c r="C132" s="134"/>
      <c r="D132" s="92">
        <f>SUM(D131)</f>
        <v>7000</v>
      </c>
      <c r="E132" s="92">
        <f>SUM(E131)</f>
        <v>6274.03</v>
      </c>
      <c r="F132" s="92">
        <f>E132/D132*100</f>
        <v>89.62899999999999</v>
      </c>
    </row>
    <row r="133" spans="1:6" ht="15">
      <c r="A133" s="121" t="s">
        <v>94</v>
      </c>
      <c r="B133" s="122"/>
      <c r="C133" s="10"/>
      <c r="D133" s="8"/>
      <c r="E133" s="8"/>
      <c r="F133" s="9"/>
    </row>
    <row r="134" spans="1:6" ht="12.75">
      <c r="A134" s="123" t="s">
        <v>95</v>
      </c>
      <c r="B134" s="124"/>
      <c r="C134" s="124"/>
      <c r="D134" s="124"/>
      <c r="E134" s="124"/>
      <c r="F134" s="125"/>
    </row>
    <row r="135" spans="1:6" ht="12.75">
      <c r="A135" s="126" t="s">
        <v>2</v>
      </c>
      <c r="B135" s="126"/>
      <c r="C135" s="126"/>
      <c r="D135" s="19" t="s">
        <v>36</v>
      </c>
      <c r="E135" s="19" t="s">
        <v>37</v>
      </c>
      <c r="F135" s="42" t="s">
        <v>13</v>
      </c>
    </row>
    <row r="136" spans="1:6" ht="49.5" customHeight="1">
      <c r="A136" s="133" t="s">
        <v>96</v>
      </c>
      <c r="B136" s="133"/>
      <c r="C136" s="133"/>
      <c r="D136" s="58">
        <v>14500</v>
      </c>
      <c r="E136" s="59">
        <v>12471.86</v>
      </c>
      <c r="F136" s="59">
        <f>E136/D136*100</f>
        <v>86.0128275862069</v>
      </c>
    </row>
    <row r="137" spans="1:6" ht="12.75">
      <c r="A137" s="128" t="s">
        <v>22</v>
      </c>
      <c r="B137" s="128"/>
      <c r="C137" s="128"/>
      <c r="D137" s="19" t="s">
        <v>36</v>
      </c>
      <c r="E137" s="19" t="s">
        <v>37</v>
      </c>
      <c r="F137" s="19" t="s">
        <v>13</v>
      </c>
    </row>
    <row r="138" spans="1:6" ht="14.25" customHeight="1">
      <c r="A138" s="44" t="s">
        <v>56</v>
      </c>
      <c r="B138" s="117" t="s">
        <v>55</v>
      </c>
      <c r="C138" s="118"/>
      <c r="D138" s="56">
        <v>14500</v>
      </c>
      <c r="E138" s="56">
        <v>12471.86</v>
      </c>
      <c r="F138" s="57">
        <f>E138/D138*100</f>
        <v>86.0128275862069</v>
      </c>
    </row>
    <row r="139" spans="1:6" ht="12.75">
      <c r="A139" s="111" t="s">
        <v>23</v>
      </c>
      <c r="B139" s="112"/>
      <c r="C139" s="112"/>
      <c r="D139" s="80">
        <f>SUM(D138:D138)</f>
        <v>14500</v>
      </c>
      <c r="E139" s="80">
        <f>SUM(E138:E138)</f>
        <v>12471.86</v>
      </c>
      <c r="F139" s="81">
        <f>E139/D139*100</f>
        <v>86.0128275862069</v>
      </c>
    </row>
    <row r="140" spans="1:6" ht="12.75">
      <c r="A140" s="113" t="s">
        <v>24</v>
      </c>
      <c r="B140" s="113"/>
      <c r="C140" s="113"/>
      <c r="D140" s="19" t="s">
        <v>36</v>
      </c>
      <c r="E140" s="19" t="s">
        <v>37</v>
      </c>
      <c r="F140" s="19" t="s">
        <v>13</v>
      </c>
    </row>
    <row r="141" spans="1:6" ht="14.25" customHeight="1">
      <c r="A141" s="55" t="s">
        <v>3</v>
      </c>
      <c r="B141" s="130" t="s">
        <v>4</v>
      </c>
      <c r="C141" s="131"/>
      <c r="D141" s="56">
        <v>5000</v>
      </c>
      <c r="E141" s="56">
        <v>3789.66</v>
      </c>
      <c r="F141" s="56">
        <f>E141/D141*100</f>
        <v>75.7932</v>
      </c>
    </row>
    <row r="142" spans="1:6" ht="14.25" customHeight="1">
      <c r="A142" s="40"/>
      <c r="B142" s="45" t="s">
        <v>21</v>
      </c>
      <c r="C142" s="46"/>
      <c r="D142" s="82">
        <v>9500</v>
      </c>
      <c r="E142" s="82">
        <v>8682.2</v>
      </c>
      <c r="F142" s="82">
        <f>E142/D142*100</f>
        <v>91.39157894736843</v>
      </c>
    </row>
    <row r="143" spans="1:6" ht="13.5" thickBot="1">
      <c r="A143" s="115" t="s">
        <v>23</v>
      </c>
      <c r="B143" s="115"/>
      <c r="C143" s="115"/>
      <c r="D143" s="83">
        <f>SUM(D141:D142)</f>
        <v>14500</v>
      </c>
      <c r="E143" s="83">
        <f>SUM(E141:E142)</f>
        <v>12471.86</v>
      </c>
      <c r="F143" s="83">
        <f>E143/D143*100</f>
        <v>86.0128275862069</v>
      </c>
    </row>
    <row r="144" spans="1:6" ht="15.75" thickBot="1">
      <c r="A144" s="132" t="s">
        <v>97</v>
      </c>
      <c r="B144" s="132"/>
      <c r="C144" s="132"/>
      <c r="D144" s="84">
        <f>SUM(D143)</f>
        <v>14500</v>
      </c>
      <c r="E144" s="84">
        <f>SUM(E143)</f>
        <v>12471.86</v>
      </c>
      <c r="F144" s="84">
        <f>E144/D144*100</f>
        <v>86.0128275862069</v>
      </c>
    </row>
    <row r="145" spans="1:6" ht="15">
      <c r="A145" s="121" t="s">
        <v>98</v>
      </c>
      <c r="B145" s="122"/>
      <c r="C145" s="10"/>
      <c r="D145" s="8"/>
      <c r="E145" s="8"/>
      <c r="F145" s="9"/>
    </row>
    <row r="146" spans="1:6" ht="12.75">
      <c r="A146" s="123" t="s">
        <v>99</v>
      </c>
      <c r="B146" s="124"/>
      <c r="C146" s="124"/>
      <c r="D146" s="124"/>
      <c r="E146" s="124"/>
      <c r="F146" s="125"/>
    </row>
    <row r="147" spans="1:6" ht="12.75">
      <c r="A147" s="126" t="s">
        <v>2</v>
      </c>
      <c r="B147" s="126"/>
      <c r="C147" s="126"/>
      <c r="D147" s="19" t="s">
        <v>36</v>
      </c>
      <c r="E147" s="19" t="s">
        <v>37</v>
      </c>
      <c r="F147" s="42" t="s">
        <v>13</v>
      </c>
    </row>
    <row r="148" spans="1:6" ht="83.25" customHeight="1">
      <c r="A148" s="127" t="s">
        <v>100</v>
      </c>
      <c r="B148" s="127"/>
      <c r="C148" s="127"/>
      <c r="D148" s="65">
        <v>17755</v>
      </c>
      <c r="E148" s="66">
        <v>3764.65</v>
      </c>
      <c r="F148" s="66">
        <f>E148/D148*100</f>
        <v>21.20332300760349</v>
      </c>
    </row>
    <row r="149" spans="1:6" ht="12.75">
      <c r="A149" s="128" t="s">
        <v>22</v>
      </c>
      <c r="B149" s="128"/>
      <c r="C149" s="128"/>
      <c r="D149" s="19" t="s">
        <v>36</v>
      </c>
      <c r="E149" s="19" t="s">
        <v>37</v>
      </c>
      <c r="F149" s="19" t="s">
        <v>13</v>
      </c>
    </row>
    <row r="150" spans="1:6" ht="14.25" customHeight="1">
      <c r="A150" s="69" t="s">
        <v>51</v>
      </c>
      <c r="B150" s="129" t="s">
        <v>52</v>
      </c>
      <c r="C150" s="129"/>
      <c r="D150" s="56">
        <v>1000</v>
      </c>
      <c r="E150" s="56">
        <v>529.54</v>
      </c>
      <c r="F150" s="57">
        <f>E150/D150*100</f>
        <v>52.954</v>
      </c>
    </row>
    <row r="151" spans="1:6" ht="14.25" customHeight="1">
      <c r="A151" s="69" t="s">
        <v>56</v>
      </c>
      <c r="B151" s="117" t="s">
        <v>55</v>
      </c>
      <c r="C151" s="118"/>
      <c r="D151" s="56">
        <v>16755</v>
      </c>
      <c r="E151" s="56">
        <v>3235.11</v>
      </c>
      <c r="F151" s="57">
        <f>E151/D151*100</f>
        <v>19.30832587287377</v>
      </c>
    </row>
    <row r="152" spans="1:6" ht="12.75">
      <c r="A152" s="111" t="s">
        <v>23</v>
      </c>
      <c r="B152" s="112"/>
      <c r="C152" s="112"/>
      <c r="D152" s="80">
        <f>SUM(D150:D151)</f>
        <v>17755</v>
      </c>
      <c r="E152" s="80">
        <f>SUM(E150:E151)</f>
        <v>3764.65</v>
      </c>
      <c r="F152" s="81">
        <f>E152/D152*100</f>
        <v>21.20332300760349</v>
      </c>
    </row>
    <row r="153" spans="1:6" ht="12.75">
      <c r="A153" s="113" t="s">
        <v>24</v>
      </c>
      <c r="B153" s="113"/>
      <c r="C153" s="113"/>
      <c r="D153" s="19" t="s">
        <v>36</v>
      </c>
      <c r="E153" s="19" t="s">
        <v>37</v>
      </c>
      <c r="F153" s="19" t="s">
        <v>13</v>
      </c>
    </row>
    <row r="154" spans="1:6" ht="12.75">
      <c r="A154" s="79" t="s">
        <v>3</v>
      </c>
      <c r="B154" s="114" t="s">
        <v>4</v>
      </c>
      <c r="C154" s="114"/>
      <c r="D154" s="56">
        <v>4500</v>
      </c>
      <c r="E154" s="56">
        <v>3764.65</v>
      </c>
      <c r="F154" s="56">
        <f>E154/D154*100</f>
        <v>83.6588888888889</v>
      </c>
    </row>
    <row r="155" spans="1:6" ht="12.75">
      <c r="A155" s="98"/>
      <c r="B155" s="119" t="s">
        <v>6</v>
      </c>
      <c r="C155" s="120"/>
      <c r="D155" s="82">
        <v>13255</v>
      </c>
      <c r="E155" s="82">
        <v>0</v>
      </c>
      <c r="F155" s="82">
        <f>E155/D155*100</f>
        <v>0</v>
      </c>
    </row>
    <row r="156" spans="1:6" ht="13.5" thickBot="1">
      <c r="A156" s="115" t="s">
        <v>23</v>
      </c>
      <c r="B156" s="115"/>
      <c r="C156" s="115"/>
      <c r="D156" s="83">
        <f>SUM(D154:D155)</f>
        <v>17755</v>
      </c>
      <c r="E156" s="83">
        <f>SUM(E154:E155)</f>
        <v>3764.65</v>
      </c>
      <c r="F156" s="83">
        <f>E156/D156*100</f>
        <v>21.20332300760349</v>
      </c>
    </row>
    <row r="157" spans="1:6" ht="15.75" thickBot="1">
      <c r="A157" s="116" t="s">
        <v>102</v>
      </c>
      <c r="B157" s="116"/>
      <c r="C157" s="116"/>
      <c r="D157" s="104">
        <f>SUM(D156)</f>
        <v>17755</v>
      </c>
      <c r="E157" s="104">
        <f>SUM(E156)</f>
        <v>3764.65</v>
      </c>
      <c r="F157" s="104">
        <f>E157/D157*100</f>
        <v>21.20332300760349</v>
      </c>
    </row>
    <row r="158" spans="1:6" ht="15" customHeight="1" thickBot="1">
      <c r="A158" s="85"/>
      <c r="B158" s="85"/>
      <c r="C158" s="85"/>
      <c r="D158" s="86"/>
      <c r="E158" s="86"/>
      <c r="F158" s="86"/>
    </row>
    <row r="159" spans="1:6" ht="12.75">
      <c r="A159" s="107" t="s">
        <v>101</v>
      </c>
      <c r="B159" s="108"/>
      <c r="C159" s="108"/>
      <c r="D159" s="74" t="s">
        <v>36</v>
      </c>
      <c r="E159" s="74" t="s">
        <v>37</v>
      </c>
      <c r="F159" s="75" t="s">
        <v>13</v>
      </c>
    </row>
    <row r="160" spans="1:6" ht="13.5" thickBot="1">
      <c r="A160" s="109"/>
      <c r="B160" s="110"/>
      <c r="C160" s="110"/>
      <c r="D160" s="76">
        <f>D120+D132+D144+D157</f>
        <v>44255</v>
      </c>
      <c r="E160" s="76">
        <f>E120+E132+E144+E157</f>
        <v>22510.54</v>
      </c>
      <c r="F160" s="77">
        <f>E160/D160*100</f>
        <v>50.865529318721045</v>
      </c>
    </row>
    <row r="161" ht="15" customHeight="1"/>
    <row r="162" spans="1:6" ht="12.75">
      <c r="A162" s="105" t="s">
        <v>31</v>
      </c>
      <c r="B162" s="105"/>
      <c r="C162" s="105"/>
      <c r="D162" s="62" t="s">
        <v>7</v>
      </c>
      <c r="E162" s="63" t="s">
        <v>8</v>
      </c>
      <c r="F162" s="64" t="s">
        <v>26</v>
      </c>
    </row>
    <row r="163" spans="1:6" ht="12.75">
      <c r="A163" s="106" t="s">
        <v>30</v>
      </c>
      <c r="B163" s="106"/>
      <c r="C163" s="106"/>
      <c r="D163" s="51">
        <f>D106+D160</f>
        <v>937809</v>
      </c>
      <c r="E163" s="52">
        <f>E106+E160</f>
        <v>878874.5800000001</v>
      </c>
      <c r="F163" s="52">
        <f>E163/D163*100</f>
        <v>93.7157331610168</v>
      </c>
    </row>
    <row r="166" spans="1:6" ht="42" customHeight="1">
      <c r="A166" s="176" t="s">
        <v>103</v>
      </c>
      <c r="B166" s="176"/>
      <c r="C166" s="176"/>
      <c r="D166" s="176"/>
      <c r="E166" s="176"/>
      <c r="F166" s="176"/>
    </row>
    <row r="168" spans="5:6" ht="12.75" customHeight="1">
      <c r="E168" s="175" t="s">
        <v>9</v>
      </c>
      <c r="F168" s="175"/>
    </row>
    <row r="169" spans="5:6" ht="12.75" customHeight="1">
      <c r="E169" s="175"/>
      <c r="F169" s="175"/>
    </row>
    <row r="170" spans="5:6" ht="12.75" customHeight="1">
      <c r="E170" s="175"/>
      <c r="F170" s="175"/>
    </row>
    <row r="172" spans="1:6" ht="12.75" customHeight="1">
      <c r="A172" s="7"/>
      <c r="B172" s="7"/>
      <c r="C172" s="7"/>
      <c r="D172" s="7"/>
      <c r="E172" s="204"/>
      <c r="F172" s="204"/>
    </row>
  </sheetData>
  <sheetProtection selectLockedCells="1" selectUnlockedCells="1"/>
  <mergeCells count="162">
    <mergeCell ref="A25:C25"/>
    <mergeCell ref="A26:C26"/>
    <mergeCell ref="B66:C66"/>
    <mergeCell ref="A69:C69"/>
    <mergeCell ref="A62:C62"/>
    <mergeCell ref="B42:C42"/>
    <mergeCell ref="B44:C44"/>
    <mergeCell ref="A32:C32"/>
    <mergeCell ref="B40:C40"/>
    <mergeCell ref="B41:C41"/>
    <mergeCell ref="A16:F16"/>
    <mergeCell ref="A30:C30"/>
    <mergeCell ref="A27:C27"/>
    <mergeCell ref="A28:C28"/>
    <mergeCell ref="A29:C29"/>
    <mergeCell ref="B63:C63"/>
    <mergeCell ref="A21:C21"/>
    <mergeCell ref="A22:C22"/>
    <mergeCell ref="A23:C23"/>
    <mergeCell ref="A24:C24"/>
    <mergeCell ref="A74:C74"/>
    <mergeCell ref="A71:F71"/>
    <mergeCell ref="A5:F5"/>
    <mergeCell ref="A6:F6"/>
    <mergeCell ref="A7:F7"/>
    <mergeCell ref="A8:F8"/>
    <mergeCell ref="A10:F10"/>
    <mergeCell ref="A45:C45"/>
    <mergeCell ref="B43:C43"/>
    <mergeCell ref="B39:C39"/>
    <mergeCell ref="B55:C55"/>
    <mergeCell ref="A57:C57"/>
    <mergeCell ref="B35:C35"/>
    <mergeCell ref="A36:C36"/>
    <mergeCell ref="A37:C37"/>
    <mergeCell ref="A47:B47"/>
    <mergeCell ref="A48:B48"/>
    <mergeCell ref="C47:F48"/>
    <mergeCell ref="A73:C73"/>
    <mergeCell ref="A82:F82"/>
    <mergeCell ref="A83:C83"/>
    <mergeCell ref="A77:C77"/>
    <mergeCell ref="A103:C103"/>
    <mergeCell ref="E172:F172"/>
    <mergeCell ref="A99:C99"/>
    <mergeCell ref="A100:C100"/>
    <mergeCell ref="B101:C101"/>
    <mergeCell ref="A102:C102"/>
    <mergeCell ref="A60:C60"/>
    <mergeCell ref="A92:C92"/>
    <mergeCell ref="A84:C84"/>
    <mergeCell ref="A91:C91"/>
    <mergeCell ref="B75:C75"/>
    <mergeCell ref="B78:C78"/>
    <mergeCell ref="A79:C79"/>
    <mergeCell ref="A80:C80"/>
    <mergeCell ref="A85:C85"/>
    <mergeCell ref="B90:C90"/>
    <mergeCell ref="A94:D94"/>
    <mergeCell ref="A95:C95"/>
    <mergeCell ref="A96:C96"/>
    <mergeCell ref="A97:C97"/>
    <mergeCell ref="A93:B93"/>
    <mergeCell ref="A114:C114"/>
    <mergeCell ref="D112:D113"/>
    <mergeCell ref="A105:C106"/>
    <mergeCell ref="A108:E108"/>
    <mergeCell ref="B98:C98"/>
    <mergeCell ref="F112:F113"/>
    <mergeCell ref="E168:F170"/>
    <mergeCell ref="A166:F166"/>
    <mergeCell ref="A50:C50"/>
    <mergeCell ref="A61:C61"/>
    <mergeCell ref="A112:C112"/>
    <mergeCell ref="B52:C52"/>
    <mergeCell ref="A53:C53"/>
    <mergeCell ref="A54:C54"/>
    <mergeCell ref="A59:F59"/>
    <mergeCell ref="D17:D31"/>
    <mergeCell ref="E17:E31"/>
    <mergeCell ref="F17:F31"/>
    <mergeCell ref="A9:F9"/>
    <mergeCell ref="A12:F12"/>
    <mergeCell ref="A14:B14"/>
    <mergeCell ref="A13:B13"/>
    <mergeCell ref="C13:F14"/>
    <mergeCell ref="A17:C17"/>
    <mergeCell ref="A15:C15"/>
    <mergeCell ref="A18:C18"/>
    <mergeCell ref="A19:C19"/>
    <mergeCell ref="A20:C20"/>
    <mergeCell ref="A46:C46"/>
    <mergeCell ref="A31:C31"/>
    <mergeCell ref="A56:C56"/>
    <mergeCell ref="A49:C49"/>
    <mergeCell ref="B33:C33"/>
    <mergeCell ref="B34:C34"/>
    <mergeCell ref="B38:C38"/>
    <mergeCell ref="A58:F58"/>
    <mergeCell ref="A72:C72"/>
    <mergeCell ref="A70:B70"/>
    <mergeCell ref="B67:C67"/>
    <mergeCell ref="A51:C51"/>
    <mergeCell ref="A81:B81"/>
    <mergeCell ref="A65:C65"/>
    <mergeCell ref="A64:C64"/>
    <mergeCell ref="A68:C68"/>
    <mergeCell ref="A76:C76"/>
    <mergeCell ref="A87:C87"/>
    <mergeCell ref="A88:C88"/>
    <mergeCell ref="B86:C86"/>
    <mergeCell ref="B89:C89"/>
    <mergeCell ref="A122:B122"/>
    <mergeCell ref="A137:C137"/>
    <mergeCell ref="A109:B109"/>
    <mergeCell ref="A111:C111"/>
    <mergeCell ref="A124:C124"/>
    <mergeCell ref="A125:C125"/>
    <mergeCell ref="A110:D110"/>
    <mergeCell ref="A113:C113"/>
    <mergeCell ref="E112:E113"/>
    <mergeCell ref="B115:C115"/>
    <mergeCell ref="A116:C116"/>
    <mergeCell ref="A133:B133"/>
    <mergeCell ref="A134:F134"/>
    <mergeCell ref="A135:C135"/>
    <mergeCell ref="B127:C127"/>
    <mergeCell ref="A121:F121"/>
    <mergeCell ref="A117:C117"/>
    <mergeCell ref="B118:C118"/>
    <mergeCell ref="A136:C136"/>
    <mergeCell ref="A119:C119"/>
    <mergeCell ref="A120:C120"/>
    <mergeCell ref="A128:C128"/>
    <mergeCell ref="A129:C129"/>
    <mergeCell ref="B130:C130"/>
    <mergeCell ref="A131:C131"/>
    <mergeCell ref="A132:C132"/>
    <mergeCell ref="A123:F123"/>
    <mergeCell ref="A126:C126"/>
    <mergeCell ref="B138:C138"/>
    <mergeCell ref="A139:C139"/>
    <mergeCell ref="A140:C140"/>
    <mergeCell ref="B141:C141"/>
    <mergeCell ref="A143:C143"/>
    <mergeCell ref="A144:C144"/>
    <mergeCell ref="B151:C151"/>
    <mergeCell ref="B155:C155"/>
    <mergeCell ref="A145:B145"/>
    <mergeCell ref="A146:F146"/>
    <mergeCell ref="A147:C147"/>
    <mergeCell ref="A148:C148"/>
    <mergeCell ref="A149:C149"/>
    <mergeCell ref="B150:C150"/>
    <mergeCell ref="A162:C162"/>
    <mergeCell ref="A163:C163"/>
    <mergeCell ref="A159:C160"/>
    <mergeCell ref="A152:C152"/>
    <mergeCell ref="A153:C153"/>
    <mergeCell ref="B154:C154"/>
    <mergeCell ref="A156:C156"/>
    <mergeCell ref="A157:C157"/>
  </mergeCells>
  <printOptions horizontalCentered="1"/>
  <pageMargins left="0.5118110236220472" right="0.5118110236220472" top="0.7480314960629921" bottom="0.7480314960629921" header="0.5118110236220472" footer="0.5118110236220472"/>
  <pageSetup horizontalDpi="600" verticalDpi="600" orientation="portrait" paperSize="9" scale="90" r:id="rId2"/>
  <ignoredErrors>
    <ignoredError sqref="D46 D69" formulaRange="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cols>
    <col min="1" max="16384" width="8.7109375" style="6" customWidth="1"/>
  </cols>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30" sqref="G30"/>
    </sheetView>
  </sheetViews>
  <sheetFormatPr defaultColWidth="8.7109375" defaultRowHeight="12.75"/>
  <cols>
    <col min="1" max="16384" width="8.7109375" style="6" customWidth="1"/>
  </cols>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Propusnice Grada</cp:lastModifiedBy>
  <cp:lastPrinted>2024-05-20T12:03:31Z</cp:lastPrinted>
  <dcterms:created xsi:type="dcterms:W3CDTF">2021-03-22T06:14:38Z</dcterms:created>
  <dcterms:modified xsi:type="dcterms:W3CDTF">2024-05-20T12:03:41Z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0x0101009EFF0E373E889743A43BC19D02AB8794</vt:lpwstr>
  </property>
  <property fmtid="{D5CDD505-2E9C-101B-9397-08002B2CF9AE}" pid="3" name="_activity">
    <vt:lpwstr/>
  </property>
</Properties>
</file>